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700" tabRatio="805" activeTab="6"/>
  </bookViews>
  <sheets>
    <sheet name="封面" sheetId="1" r:id="rId1"/>
    <sheet name="目次" sheetId="2" r:id="rId2"/>
    <sheet name="歲出機關別" sheetId="3" r:id="rId3"/>
    <sheet name="一般行政" sheetId="4" r:id="rId4"/>
    <sheet name="事務管理" sheetId="5" r:id="rId5"/>
    <sheet name="一般建築及設備" sheetId="6" r:id="rId6"/>
    <sheet name="用途別" sheetId="7" r:id="rId7"/>
    <sheet name="封底" sheetId="8" r:id="rId8"/>
  </sheets>
  <definedNames>
    <definedName name="_xlnm.Print_Area" localSheetId="3">'一般行政'!$A$1:$L$53</definedName>
    <definedName name="_xlnm.Print_Area" localSheetId="5">'一般建築及設備'!$A$1:$L$37</definedName>
    <definedName name="_xlnm.Print_Area" localSheetId="6">'用途別'!$A$1:$N$28</definedName>
    <definedName name="_xlnm.Print_Area" localSheetId="4">'事務管理'!$A$1:$L$44</definedName>
    <definedName name="_xlnm.Print_Area" localSheetId="2">'歲出機關別'!$A$1:$I$20</definedName>
    <definedName name="_xlnm.Print_Titles" localSheetId="6">'用途別'!$1:$5</definedName>
    <definedName name="_xlnm.Print_Titles" localSheetId="2">'歲出機關別'!$1:$5</definedName>
  </definedNames>
  <calcPr fullCalcOnLoad="1"/>
</workbook>
</file>

<file path=xl/sharedStrings.xml><?xml version="1.0" encoding="utf-8"?>
<sst xmlns="http://schemas.openxmlformats.org/spreadsheetml/2006/main" count="212" uniqueCount="166">
  <si>
    <t>說　　　　　　明</t>
  </si>
  <si>
    <t>花蓮縣警察局</t>
  </si>
  <si>
    <t>單　位　預　算</t>
  </si>
  <si>
    <r>
      <t>追</t>
    </r>
    <r>
      <rPr>
        <sz val="50"/>
        <rFont val="Times New Roman"/>
        <family val="1"/>
      </rPr>
      <t xml:space="preserve"> </t>
    </r>
    <r>
      <rPr>
        <sz val="50"/>
        <rFont val="標楷體"/>
        <family val="4"/>
      </rPr>
      <t>加（減）預</t>
    </r>
    <r>
      <rPr>
        <sz val="50"/>
        <rFont val="Times New Roman"/>
        <family val="1"/>
      </rPr>
      <t xml:space="preserve"> </t>
    </r>
    <r>
      <rPr>
        <sz val="50"/>
        <rFont val="標楷體"/>
        <family val="4"/>
      </rPr>
      <t>算</t>
    </r>
  </si>
  <si>
    <t>花蓮縣警察局</t>
  </si>
  <si>
    <t>目                次</t>
  </si>
  <si>
    <t xml:space="preserve"> 1-1</t>
  </si>
  <si>
    <t>頁</t>
  </si>
  <si>
    <t xml:space="preserve"> 2-2</t>
  </si>
  <si>
    <t>警察局主管</t>
  </si>
  <si>
    <t>花蓮縣警察局</t>
  </si>
  <si>
    <t>警政支出</t>
  </si>
  <si>
    <t>經常門合計</t>
  </si>
  <si>
    <t>01</t>
  </si>
  <si>
    <t>一般行政</t>
  </si>
  <si>
    <t>警政業務</t>
  </si>
  <si>
    <t>　　路邊停車管理</t>
  </si>
  <si>
    <t>資本門合計</t>
  </si>
  <si>
    <t>02</t>
  </si>
  <si>
    <t>花蓮縣警察局</t>
  </si>
  <si>
    <t>歲　出　機　關　別　預　算　表</t>
  </si>
  <si>
    <t>單位：新臺幣千元</t>
  </si>
  <si>
    <t>科　　　　　　目</t>
  </si>
  <si>
    <t>原預算數</t>
  </si>
  <si>
    <r>
      <t>追加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預算數</t>
    </r>
  </si>
  <si>
    <r>
      <t>追加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後
預算數</t>
    </r>
  </si>
  <si>
    <t>說明</t>
  </si>
  <si>
    <t>款</t>
  </si>
  <si>
    <t>項</t>
  </si>
  <si>
    <t>目</t>
  </si>
  <si>
    <t>節</t>
  </si>
  <si>
    <t>名稱及編號</t>
  </si>
  <si>
    <t>09</t>
  </si>
  <si>
    <t>歲出計畫說明</t>
  </si>
  <si>
    <t>花蓮縣警察局</t>
  </si>
  <si>
    <t>歲出追加(減)預算用途別科目分析表</t>
  </si>
  <si>
    <t>單位：新臺幣千元</t>
  </si>
  <si>
    <t>計畫名稱</t>
  </si>
  <si>
    <t>合計</t>
  </si>
  <si>
    <t>經常支出</t>
  </si>
  <si>
    <t>資本支出</t>
  </si>
  <si>
    <t>人事費</t>
  </si>
  <si>
    <t>業務費</t>
  </si>
  <si>
    <t>獎補助費</t>
  </si>
  <si>
    <t>債務費</t>
  </si>
  <si>
    <t>預備金</t>
  </si>
  <si>
    <t>小計</t>
  </si>
  <si>
    <t>投資
設備及</t>
  </si>
  <si>
    <t>預備金</t>
  </si>
  <si>
    <t>總     計</t>
  </si>
  <si>
    <t>一般行政</t>
  </si>
  <si>
    <t>警政業務</t>
  </si>
  <si>
    <t>　　人事管理</t>
  </si>
  <si>
    <t>　　事務管理</t>
  </si>
  <si>
    <t>　　外事警務</t>
  </si>
  <si>
    <t>　　保民工作</t>
  </si>
  <si>
    <t>　　督察工作</t>
  </si>
  <si>
    <t>　　交通管理</t>
  </si>
  <si>
    <t>　　刑事工作</t>
  </si>
  <si>
    <t>　　戶口工作</t>
  </si>
  <si>
    <t>　　資訊管理</t>
  </si>
  <si>
    <t>　　常年訓練</t>
  </si>
  <si>
    <t>　　婦幼保護工作</t>
  </si>
  <si>
    <t>　　少年輔導工作</t>
  </si>
  <si>
    <t xml:space="preserve">    鑑識工作</t>
  </si>
  <si>
    <t xml:space="preserve"> </t>
  </si>
  <si>
    <t>5.歲出追加(減)預算用途別科目分析表…………………………………</t>
  </si>
  <si>
    <t>中華民國106年度</t>
  </si>
  <si>
    <r>
      <t>（自</t>
    </r>
    <r>
      <rPr>
        <sz val="14"/>
        <rFont val="Times New Roman"/>
        <family val="1"/>
      </rPr>
      <t>106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日起至</t>
    </r>
    <r>
      <rPr>
        <sz val="14"/>
        <rFont val="Times New Roman"/>
        <family val="1"/>
      </rPr>
      <t>106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31</t>
    </r>
    <r>
      <rPr>
        <sz val="14"/>
        <rFont val="標楷體"/>
        <family val="4"/>
      </rPr>
      <t>日止）</t>
    </r>
  </si>
  <si>
    <t>花蓮縣警察局</t>
  </si>
  <si>
    <t>總預算科目</t>
  </si>
  <si>
    <t>歲出計畫說明提要與各項費用明細表</t>
  </si>
  <si>
    <r>
      <t>77</t>
    </r>
    <r>
      <rPr>
        <sz val="11"/>
        <color indexed="8"/>
        <rFont val="標楷體"/>
        <family val="4"/>
      </rPr>
      <t>款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項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標楷體"/>
        <family val="4"/>
      </rPr>
      <t>目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標楷體"/>
        <family val="4"/>
      </rPr>
      <t>節</t>
    </r>
  </si>
  <si>
    <t>中華民國106年度</t>
  </si>
  <si>
    <t xml:space="preserve">  單位：新臺幣元</t>
  </si>
  <si>
    <t>業務計畫及工作計畫
名　稱　及　編　號</t>
  </si>
  <si>
    <t>一般行政-一般行政</t>
  </si>
  <si>
    <t>承辦單位</t>
  </si>
  <si>
    <t>人事室、秘書科</t>
  </si>
  <si>
    <t>原預算數</t>
  </si>
  <si>
    <t>追加(減)預算數</t>
  </si>
  <si>
    <t>追加(減)後
預  算  數</t>
  </si>
  <si>
    <t>一、計畫內容：追減退休(職)人員三節慰問金</t>
  </si>
  <si>
    <r>
      <t>二</t>
    </r>
    <r>
      <rPr>
        <sz val="11"/>
        <color indexed="8"/>
        <rFont val="新細明體"/>
        <family val="1"/>
      </rPr>
      <t>、</t>
    </r>
    <r>
      <rPr>
        <sz val="11"/>
        <color indexed="8"/>
        <rFont val="標楷體"/>
        <family val="4"/>
      </rPr>
      <t>預期成果：預期成果：提高工作效率，維護社會安寧。</t>
    </r>
  </si>
  <si>
    <t>分支計畫及用途別科目</t>
  </si>
  <si>
    <r>
      <t>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位</t>
    </r>
  </si>
  <si>
    <r>
      <t>數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量</t>
    </r>
  </si>
  <si>
    <r>
      <t>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價</t>
    </r>
  </si>
  <si>
    <t>追加預算數</t>
  </si>
  <si>
    <t>追減預算數</t>
  </si>
  <si>
    <t>合          計</t>
  </si>
  <si>
    <t>縣負擔-1,530千元。</t>
  </si>
  <si>
    <t>獎補助費</t>
  </si>
  <si>
    <t>　　獎勵及慰問</t>
  </si>
  <si>
    <t>人x次</t>
  </si>
  <si>
    <t>255x3</t>
  </si>
  <si>
    <t>追減退休(職)人員三節慰問金</t>
  </si>
  <si>
    <t>:</t>
  </si>
  <si>
    <r>
      <t>77</t>
    </r>
    <r>
      <rPr>
        <sz val="11"/>
        <color indexed="8"/>
        <rFont val="標楷體"/>
        <family val="4"/>
      </rPr>
      <t>款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項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標楷體"/>
        <family val="4"/>
      </rPr>
      <t>目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標楷體"/>
        <family val="4"/>
      </rPr>
      <t>節</t>
    </r>
  </si>
  <si>
    <t>警政業務-警政業務</t>
  </si>
  <si>
    <t>後勤科、資訊科</t>
  </si>
  <si>
    <t>一、計畫內容：1.強化應勤裝備採購微型攝影機4,920千元。
              2.電腦主機微軟作業系統WindowsXP全面提升Windows10 672千元。</t>
  </si>
  <si>
    <r>
      <t>二</t>
    </r>
    <r>
      <rPr>
        <sz val="11"/>
        <color indexed="8"/>
        <rFont val="新細明體"/>
        <family val="1"/>
      </rPr>
      <t>、</t>
    </r>
    <r>
      <rPr>
        <sz val="11"/>
        <color indexed="8"/>
        <rFont val="標楷體"/>
        <family val="4"/>
      </rPr>
      <t>預期成果：提高工作效率，維護社會安寧。</t>
    </r>
  </si>
  <si>
    <t>縣負擔5,592千元。</t>
  </si>
  <si>
    <t>警政業務</t>
  </si>
  <si>
    <t>02事務管理</t>
  </si>
  <si>
    <t>業務費</t>
  </si>
  <si>
    <t xml:space="preserve"> 　　物品</t>
  </si>
  <si>
    <t>台</t>
  </si>
  <si>
    <t>強化應勤裝備採購微型攝影機</t>
  </si>
  <si>
    <t>05資訊管理</t>
  </si>
  <si>
    <t>　　資訊服務費</t>
  </si>
  <si>
    <t>電腦主機微軟作業系統WindowsXP全面提升Windows10
(配合預算編列至千元，增列375元。)</t>
  </si>
  <si>
    <t>一、計畫內容：1.汰換本局XP電腦2,800千元。
              2.建置指紋遠端比對工作站及前處理實驗室3,500千元。
              3.新增數位鑑識設備工具945千元。
              4.AD伺服器(Windows權限管控)及網頁伺服器915千元。
              5.追減值勤臺應勤簿冊電子化作業標餘款462千元。
              6.新增固定式雷達測速照相及闖紅燈設備4,000千元。
              7.追減汰換水冷式箱</t>
  </si>
  <si>
    <t>花蓮縣警察局</t>
  </si>
  <si>
    <t>總預算科目</t>
  </si>
  <si>
    <t>歲出計畫說明提要與各項費用明細表</t>
  </si>
  <si>
    <r>
      <t>77</t>
    </r>
    <r>
      <rPr>
        <sz val="11"/>
        <color indexed="8"/>
        <rFont val="標楷體"/>
        <family val="4"/>
      </rPr>
      <t>款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項</t>
    </r>
    <r>
      <rPr>
        <sz val="11"/>
        <color indexed="8"/>
        <rFont val="Times New Roman"/>
        <family val="1"/>
      </rPr>
      <t>04</t>
    </r>
    <r>
      <rPr>
        <sz val="11"/>
        <color indexed="8"/>
        <rFont val="標楷體"/>
        <family val="4"/>
      </rPr>
      <t>目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標楷體"/>
        <family val="4"/>
      </rPr>
      <t>節</t>
    </r>
  </si>
  <si>
    <t>中華民國106年度</t>
  </si>
  <si>
    <t xml:space="preserve">  單位：新臺幣元</t>
  </si>
  <si>
    <t>業務計畫及工作計畫
名　稱　及　編　號</t>
  </si>
  <si>
    <t>一般建築及設備-一般建築及設備</t>
  </si>
  <si>
    <t>承辦單位</t>
  </si>
  <si>
    <t>各單位</t>
  </si>
  <si>
    <t>原預算數</t>
  </si>
  <si>
    <t>追加(減)預算數</t>
  </si>
  <si>
    <t>追加(減)後
預  算  數</t>
  </si>
  <si>
    <r>
      <t>二</t>
    </r>
    <r>
      <rPr>
        <sz val="11"/>
        <color indexed="8"/>
        <rFont val="新細明體"/>
        <family val="1"/>
      </rPr>
      <t>、</t>
    </r>
    <r>
      <rPr>
        <sz val="11"/>
        <color indexed="8"/>
        <rFont val="標楷體"/>
        <family val="4"/>
      </rPr>
      <t>預期成果：提高工作效率，維護社會安寧。</t>
    </r>
  </si>
  <si>
    <t>分支計畫及用途別科目</t>
  </si>
  <si>
    <r>
      <t>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位</t>
    </r>
  </si>
  <si>
    <r>
      <t>數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量</t>
    </r>
  </si>
  <si>
    <r>
      <t>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價</t>
    </r>
  </si>
  <si>
    <t>追加預算數</t>
  </si>
  <si>
    <t>追減預算數</t>
  </si>
  <si>
    <t>合          計</t>
  </si>
  <si>
    <t>縣負擔11,632千元。</t>
  </si>
  <si>
    <t>設備及投資</t>
  </si>
  <si>
    <t>　　資訊軟硬體設
    備費</t>
  </si>
  <si>
    <t>台</t>
  </si>
  <si>
    <t>汰換本局XP電腦(資訊科)</t>
  </si>
  <si>
    <t>年</t>
  </si>
  <si>
    <t>建置指紋遠端比對工作站及前處理實驗室(鑑識科)</t>
  </si>
  <si>
    <t>新增數位鑑識設備工具(刑警大隊)</t>
  </si>
  <si>
    <t>AD伺服器(Windows權限管控)及網頁伺服器(資訊科)</t>
  </si>
  <si>
    <t>追減值勤臺應勤簿冊電子化作業標餘款(行政科)</t>
  </si>
  <si>
    <t>　　雜項設備費</t>
  </si>
  <si>
    <t>新增固定式雷達測速照相及闖紅燈設備(交通隊)</t>
  </si>
  <si>
    <t>追減汰換水冷式箱型冷氣機(親民堂)標餘款(後勤科)</t>
  </si>
  <si>
    <t>一般建築及設備</t>
  </si>
  <si>
    <t>　　一般建築及設備</t>
  </si>
  <si>
    <t>　　警政業務</t>
  </si>
  <si>
    <t>　　一般行政</t>
  </si>
  <si>
    <t>中華民國106年度</t>
  </si>
  <si>
    <t xml:space="preserve">  中華民國106年度</t>
  </si>
  <si>
    <t>　　警政業務</t>
  </si>
  <si>
    <t>一般建築及設備</t>
  </si>
  <si>
    <t>　　一般建築及設備</t>
  </si>
  <si>
    <t>　　一般行政</t>
  </si>
  <si>
    <t>1.歲出機關別預算表……………………………………………………………………………………………</t>
  </si>
  <si>
    <t>2.一般行政歲出計畫說明提要與各項費用明細表…………………………………………………………………………………………………</t>
  </si>
  <si>
    <t>3.警政業務歲出計畫說明提要與各項費用明細表………………………………………</t>
  </si>
  <si>
    <t>4.一般建築及設備歲出計畫說明提要與各項費用明細表………………………</t>
  </si>
  <si>
    <t xml:space="preserve"> 3-3</t>
  </si>
  <si>
    <t>4-4</t>
  </si>
  <si>
    <t>5-5</t>
  </si>
  <si>
    <t xml:space="preserve">   中 華 民 國 106年 度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</si>
</sst>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General_)"/>
    <numFmt numFmtId="186" formatCode="0.00_)"/>
    <numFmt numFmtId="187" formatCode="#,##0_ "/>
    <numFmt numFmtId="188" formatCode="#,##0&quot;千&quot;&quot;元&quot;"/>
    <numFmt numFmtId="189" formatCode="#,##0&quot;元&quot;&quot;。&quot;\ "/>
    <numFmt numFmtId="190" formatCode="_-* #,##0.0_-;\-* #,##0.0_-;_-* &quot;-&quot;??_-;_-@_-"/>
    <numFmt numFmtId="191" formatCode="#,##0_ &quot;千&quot;&quot;元&quot;"/>
    <numFmt numFmtId="192" formatCode="#,##0.0_ "/>
    <numFmt numFmtId="193" formatCode="#,##0.00_ "/>
    <numFmt numFmtId="194" formatCode="0.00_ "/>
    <numFmt numFmtId="195" formatCode="#,##0.0;[Red]\-#,##0.0"/>
    <numFmt numFmtId="196" formatCode="_(* #,##0.0_);_(* \(#,##0.0\);_(* &quot;-&quot;?_);_(@_)"/>
    <numFmt numFmtId="197" formatCode="0_);[Red]\(0\)"/>
    <numFmt numFmtId="198" formatCode="_-* #,##0.0_-;\-* #,##0.0_-;_-* &quot;-&quot;?_-;_-@_-"/>
    <numFmt numFmtId="199" formatCode="_(* #,##0.0_);_(* \(#,##0.0\);_(* &quot;-&quot;_);_(@_)"/>
    <numFmt numFmtId="200" formatCode="_(* #,##0.00_);_(* \(#,##0.00\);_(* &quot;-&quot;_);_(@_)"/>
    <numFmt numFmtId="201" formatCode="0.0;[Red]0.0"/>
    <numFmt numFmtId="202" formatCode="#,##0_);[Red]\(#,##0\)"/>
    <numFmt numFmtId="203" formatCode="#,##0_ ;[Red]\-#,##0\ "/>
    <numFmt numFmtId="204" formatCode="_(* #,##0.000_);_(* \(#,##0.000\);_(* &quot;-&quot;_);_(@_)"/>
    <numFmt numFmtId="205" formatCode="0.0%"/>
    <numFmt numFmtId="206" formatCode="_-* #,##0.0_-;\-* #,##0.0_-;_-* &quot;-&quot;_-;_-@_-"/>
    <numFmt numFmtId="207" formatCode="_-* #,##0.000_-;\-* #,##0.000_-;_-* &quot;-&quot;_-;_-@_-"/>
    <numFmt numFmtId="208" formatCode="_-* #,##0.00_-;\-* #,##0.00_-;_-* &quot;-&quot;_-;_-@_-"/>
    <numFmt numFmtId="209" formatCode="_-* #,##0.0000_-;\-* #,##0.0000_-;_-* &quot;-&quot;_-;_-@_-"/>
    <numFmt numFmtId="210" formatCode="#,##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_(* #,##0_);_(* \(#,##0\);_(* &quot;-&quot;??_);_(@_)"/>
    <numFmt numFmtId="215" formatCode="_-* #,##0.000_-;\-* #,##0.000_-;_-* &quot;-&quot;??_-;_-@_-"/>
    <numFmt numFmtId="216" formatCode="_-* #,##0.0000_-;\-* #,##0.0000_-;_-* &quot;-&quot;??_-;_-@_-"/>
    <numFmt numFmtId="217" formatCode="#,##0&quot;千&quot;&quot;元&quot;;\-#,##0&quot;千&quot;&quot;元&quot;"/>
    <numFmt numFmtId="218" formatCode="m&quot;月&quot;d&quot;日&quot;"/>
    <numFmt numFmtId="219" formatCode="#,##0&quot;千元&quot;"/>
    <numFmt numFmtId="220" formatCode="#,##0_);\(#,##0\)"/>
    <numFmt numFmtId="221" formatCode="#,##0.00_);[Red]\(#,##0.00\)"/>
    <numFmt numFmtId="222" formatCode="0.0_);[Red]\(0.0\)"/>
    <numFmt numFmtId="223" formatCode="#,##0;[Red]#,##0"/>
    <numFmt numFmtId="224" formatCode="0_ "/>
    <numFmt numFmtId="225" formatCode="#,##0_ &quot;元&quot;"/>
    <numFmt numFmtId="226" formatCode="General&quot;輛&quot;"/>
    <numFmt numFmtId="227" formatCode="General&quot;人&quot;"/>
    <numFmt numFmtId="228" formatCode="_-* #,##0.0000_-;\-* #,##0.0000_-;_-* &quot;-&quot;????_-;_-@_-"/>
    <numFmt numFmtId="229" formatCode="0.00_);[Red]\(0.00\)"/>
    <numFmt numFmtId="230" formatCode="_-* #,##0.00_-;\-* #,##0.00_-;_-* &quot;-&quot;?_-;_-@_-"/>
    <numFmt numFmtId="231" formatCode="_ "/>
    <numFmt numFmtId="232" formatCode="&quot;NT$&quot;#,##0;\-&quot;NT$&quot;#,##0"/>
    <numFmt numFmtId="233" formatCode="&quot;NT$&quot;#,##0;[Red]\-&quot;NT$&quot;#,##0"/>
    <numFmt numFmtId="234" formatCode="&quot;NT$&quot;#,##0.00;\-&quot;NT$&quot;#,##0.00"/>
    <numFmt numFmtId="235" formatCode="&quot;NT$&quot;#,##0.00;[Red]\-&quot;NT$&quot;#,##0.00"/>
    <numFmt numFmtId="236" formatCode="_-&quot;NT$&quot;* #,##0_-;\-&quot;NT$&quot;* #,##0_-;_-&quot;NT$&quot;* &quot;-&quot;_-;_-@_-"/>
    <numFmt numFmtId="237" formatCode="_-&quot;NT$&quot;* #,##0.00_-;\-&quot;NT$&quot;* #,##0.00_-;_-&quot;NT$&quot;* &quot;-&quot;??_-;_-@_-"/>
    <numFmt numFmtId="238" formatCode="&quot;$&quot;#,##0.00"/>
    <numFmt numFmtId="239" formatCode="[$€-2]\ #,##0.00_);[Red]\([$€-2]\ #,##0.00\)"/>
  </numFmts>
  <fonts count="63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u val="single"/>
      <sz val="18"/>
      <name val="標楷體"/>
      <family val="4"/>
    </font>
    <font>
      <u val="single"/>
      <sz val="16"/>
      <name val="標楷體"/>
      <family val="4"/>
    </font>
    <font>
      <u val="single"/>
      <sz val="16"/>
      <color indexed="8"/>
      <name val="標楷體"/>
      <family val="4"/>
    </font>
    <font>
      <u val="single"/>
      <sz val="18"/>
      <color indexed="8"/>
      <name val="標楷體"/>
      <family val="4"/>
    </font>
    <font>
      <sz val="13"/>
      <color indexed="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6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50"/>
      <name val="標楷體"/>
      <family val="4"/>
    </font>
    <font>
      <sz val="50"/>
      <name val="Times New Roman"/>
      <family val="1"/>
    </font>
    <font>
      <sz val="48"/>
      <name val="標楷體"/>
      <family val="4"/>
    </font>
    <font>
      <sz val="20"/>
      <name val="標楷體"/>
      <family val="4"/>
    </font>
    <font>
      <u val="single"/>
      <sz val="12"/>
      <name val="標楷體"/>
      <family val="4"/>
    </font>
    <font>
      <sz val="22"/>
      <name val="標楷體"/>
      <family val="4"/>
    </font>
    <font>
      <sz val="13"/>
      <name val="標楷體"/>
      <family val="4"/>
    </font>
    <font>
      <sz val="12"/>
      <color indexed="8"/>
      <name val="Times New Roman"/>
      <family val="1"/>
    </font>
    <font>
      <sz val="24"/>
      <name val="標楷體"/>
      <family val="4"/>
    </font>
    <font>
      <u val="single"/>
      <sz val="12"/>
      <color indexed="12"/>
      <name val="新細明體"/>
      <family val="1"/>
    </font>
    <font>
      <sz val="11"/>
      <color indexed="8"/>
      <name val="新細明體"/>
      <family val="1"/>
    </font>
    <font>
      <u val="single"/>
      <sz val="11"/>
      <color indexed="8"/>
      <name val="標楷體"/>
      <family val="4"/>
    </font>
    <font>
      <sz val="12"/>
      <color indexed="14"/>
      <name val="標楷體"/>
      <family val="4"/>
    </font>
    <font>
      <sz val="12"/>
      <color indexed="14"/>
      <name val="新細明體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3"/>
      <color indexed="9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8" fontId="3" fillId="0" borderId="0" applyBorder="0" applyAlignment="0">
      <protection/>
    </xf>
    <xf numFmtId="185" fontId="4" fillId="16" borderId="1" applyNumberFormat="0" applyFont="0" applyFill="0" applyBorder="0">
      <alignment horizontal="center" vertical="center"/>
      <protection/>
    </xf>
    <xf numFmtId="186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2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1" fillId="0" borderId="4" applyNumberFormat="0" applyFill="0" applyAlignment="0" applyProtection="0"/>
    <xf numFmtId="0" fontId="0" fillId="19" borderId="5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3" applyNumberFormat="0" applyAlignment="0" applyProtection="0"/>
    <xf numFmtId="0" fontId="38" fillId="18" borderId="9" applyNumberFormat="0" applyAlignment="0" applyProtection="0"/>
    <xf numFmtId="0" fontId="39" fillId="24" borderId="10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1" fillId="0" borderId="1" xfId="40" applyFont="1" applyBorder="1" applyAlignment="1">
      <alignment horizontal="distributed" vertical="center"/>
      <protection/>
    </xf>
    <xf numFmtId="0" fontId="22" fillId="0" borderId="0" xfId="40" applyFont="1" applyAlignment="1">
      <alignment horizontal="center" vertical="center"/>
      <protection/>
    </xf>
    <xf numFmtId="0" fontId="7" fillId="0" borderId="0" xfId="40" applyFont="1">
      <alignment/>
      <protection/>
    </xf>
    <xf numFmtId="0" fontId="23" fillId="0" borderId="0" xfId="40" applyFont="1" applyAlignment="1">
      <alignment horizontal="center" vertical="center"/>
      <protection/>
    </xf>
    <xf numFmtId="0" fontId="7" fillId="0" borderId="11" xfId="40" applyFont="1" applyBorder="1" applyAlignment="1">
      <alignment vertical="center"/>
      <protection/>
    </xf>
    <xf numFmtId="0" fontId="7" fillId="0" borderId="0" xfId="40" applyFont="1" applyBorder="1" applyAlignment="1">
      <alignment horizontal="right" vertical="center"/>
      <protection/>
    </xf>
    <xf numFmtId="0" fontId="7" fillId="0" borderId="1" xfId="40" applyFont="1" applyBorder="1" applyAlignment="1">
      <alignment horizontal="distributed" vertical="distributed"/>
      <protection/>
    </xf>
    <xf numFmtId="0" fontId="7" fillId="0" borderId="12" xfId="40" applyFont="1" applyBorder="1" applyAlignment="1">
      <alignment horizontal="left" vertical="distributed"/>
      <protection/>
    </xf>
    <xf numFmtId="187" fontId="9" fillId="0" borderId="13" xfId="38" applyNumberFormat="1" applyFont="1" applyBorder="1" applyAlignment="1">
      <alignment vertical="center"/>
      <protection/>
    </xf>
    <xf numFmtId="0" fontId="7" fillId="0" borderId="14" xfId="40" applyFont="1" applyBorder="1" applyAlignment="1">
      <alignment horizontal="left" vertical="distributed"/>
      <protection/>
    </xf>
    <xf numFmtId="0" fontId="7" fillId="0" borderId="15" xfId="40" applyFont="1" applyBorder="1">
      <alignment/>
      <protection/>
    </xf>
    <xf numFmtId="0" fontId="7" fillId="0" borderId="1" xfId="40" applyFont="1" applyBorder="1" applyAlignment="1">
      <alignment horizontal="center" vertical="center"/>
      <protection/>
    </xf>
    <xf numFmtId="0" fontId="7" fillId="0" borderId="13" xfId="40" applyFont="1" applyBorder="1" applyAlignment="1">
      <alignment horizontal="center" vertical="center"/>
      <protection/>
    </xf>
    <xf numFmtId="0" fontId="7" fillId="0" borderId="16" xfId="40" applyFont="1" applyBorder="1" applyAlignment="1">
      <alignment horizontal="center" vertical="center"/>
      <protection/>
    </xf>
    <xf numFmtId="0" fontId="7" fillId="0" borderId="13" xfId="40" applyFont="1" applyBorder="1" applyAlignment="1" quotePrefix="1">
      <alignment horizontal="center" vertical="center"/>
      <protection/>
    </xf>
    <xf numFmtId="0" fontId="7" fillId="0" borderId="0" xfId="40" applyFont="1" applyBorder="1" applyAlignment="1">
      <alignment horizontal="center" vertical="center"/>
      <protection/>
    </xf>
    <xf numFmtId="0" fontId="7" fillId="0" borderId="0" xfId="40" applyFont="1" applyBorder="1" applyAlignment="1" quotePrefix="1">
      <alignment horizontal="center" vertical="center"/>
      <protection/>
    </xf>
    <xf numFmtId="0" fontId="7" fillId="0" borderId="11" xfId="40" applyFont="1" applyBorder="1" applyAlignment="1" quotePrefix="1">
      <alignment horizontal="center" vertical="center"/>
      <protection/>
    </xf>
    <xf numFmtId="0" fontId="11" fillId="0" borderId="0" xfId="40" applyFont="1" applyBorder="1">
      <alignment/>
      <protection/>
    </xf>
    <xf numFmtId="0" fontId="19" fillId="0" borderId="0" xfId="40" applyFont="1" applyAlignment="1">
      <alignment horizontal="center" vertical="center"/>
      <protection/>
    </xf>
    <xf numFmtId="0" fontId="11" fillId="0" borderId="0" xfId="40" applyFont="1" applyAlignment="1">
      <alignment/>
      <protection/>
    </xf>
    <xf numFmtId="0" fontId="11" fillId="0" borderId="0" xfId="40" applyFont="1">
      <alignment/>
      <protection/>
    </xf>
    <xf numFmtId="0" fontId="24" fillId="0" borderId="0" xfId="39" applyFont="1" applyAlignment="1">
      <alignment/>
      <protection/>
    </xf>
    <xf numFmtId="0" fontId="24" fillId="0" borderId="11" xfId="39" applyFont="1" applyBorder="1" applyAlignment="1">
      <alignment vertical="top"/>
      <protection/>
    </xf>
    <xf numFmtId="188" fontId="11" fillId="0" borderId="1" xfId="0" applyNumberFormat="1" applyFont="1" applyBorder="1" applyAlignment="1">
      <alignment horizontal="right" vertical="center"/>
    </xf>
    <xf numFmtId="0" fontId="12" fillId="0" borderId="0" xfId="40" applyFont="1">
      <alignment/>
      <protection/>
    </xf>
    <xf numFmtId="187" fontId="11" fillId="0" borderId="12" xfId="40" applyNumberFormat="1" applyFont="1" applyBorder="1" applyAlignment="1">
      <alignment horizontal="center" vertical="center" shrinkToFit="1"/>
      <protection/>
    </xf>
    <xf numFmtId="0" fontId="12" fillId="0" borderId="0" xfId="40" applyFont="1" applyBorder="1">
      <alignment/>
      <protection/>
    </xf>
    <xf numFmtId="0" fontId="11" fillId="0" borderId="12" xfId="40" applyFont="1" applyBorder="1">
      <alignment/>
      <protection/>
    </xf>
    <xf numFmtId="0" fontId="11" fillId="0" borderId="0" xfId="40" applyFont="1" applyBorder="1" applyAlignment="1">
      <alignment vertical="center" shrinkToFit="1"/>
      <protection/>
    </xf>
    <xf numFmtId="181" fontId="11" fillId="0" borderId="13" xfId="40" applyNumberFormat="1" applyFont="1" applyBorder="1" applyAlignment="1">
      <alignment horizontal="center" vertical="center" shrinkToFit="1"/>
      <protection/>
    </xf>
    <xf numFmtId="0" fontId="11" fillId="0" borderId="14" xfId="40" applyFont="1" applyBorder="1">
      <alignment/>
      <protection/>
    </xf>
    <xf numFmtId="0" fontId="11" fillId="0" borderId="11" xfId="40" applyFont="1" applyBorder="1">
      <alignment/>
      <protection/>
    </xf>
    <xf numFmtId="0" fontId="11" fillId="0" borderId="11" xfId="40" applyFont="1" applyBorder="1" applyAlignment="1">
      <alignment vertical="center" shrinkToFit="1"/>
      <protection/>
    </xf>
    <xf numFmtId="0" fontId="11" fillId="0" borderId="0" xfId="40" applyFont="1" applyBorder="1" applyAlignment="1">
      <alignment vertical="center"/>
      <protection/>
    </xf>
    <xf numFmtId="0" fontId="11" fillId="0" borderId="16" xfId="40" applyFont="1" applyBorder="1">
      <alignment/>
      <protection/>
    </xf>
    <xf numFmtId="187" fontId="7" fillId="0" borderId="13" xfId="41" applyNumberFormat="1" applyFont="1" applyBorder="1" applyAlignment="1">
      <alignment horizontal="right" vertical="center" shrinkToFit="1"/>
    </xf>
    <xf numFmtId="0" fontId="11" fillId="0" borderId="12" xfId="40" applyFont="1" applyBorder="1" applyAlignment="1">
      <alignment vertical="center" shrinkToFit="1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17" fontId="51" fillId="0" borderId="1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7" fontId="5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7" fontId="51" fillId="0" borderId="0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197" fontId="51" fillId="0" borderId="11" xfId="0" applyNumberFormat="1" applyFont="1" applyBorder="1" applyAlignment="1">
      <alignment horizontal="center" vertical="center"/>
    </xf>
    <xf numFmtId="17" fontId="51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7" xfId="40" applyFont="1" applyBorder="1" applyAlignment="1">
      <alignment horizontal="left" vertical="distributed"/>
      <protection/>
    </xf>
    <xf numFmtId="181" fontId="7" fillId="0" borderId="21" xfId="40" applyNumberFormat="1" applyFont="1" applyBorder="1" applyAlignment="1">
      <alignment horizontal="center" vertical="center" shrinkToFit="1"/>
      <protection/>
    </xf>
    <xf numFmtId="184" fontId="7" fillId="0" borderId="13" xfId="41" applyNumberFormat="1" applyFont="1" applyBorder="1" applyAlignment="1">
      <alignment horizontal="right" vertical="center" shrinkToFit="1"/>
    </xf>
    <xf numFmtId="181" fontId="7" fillId="0" borderId="13" xfId="40" applyNumberFormat="1" applyFont="1" applyBorder="1" applyAlignment="1">
      <alignment horizontal="center" vertical="center" shrinkToFit="1"/>
      <protection/>
    </xf>
    <xf numFmtId="0" fontId="7" fillId="0" borderId="16" xfId="40" applyFont="1" applyBorder="1" applyAlignment="1" quotePrefix="1">
      <alignment horizontal="center" vertical="center"/>
      <protection/>
    </xf>
    <xf numFmtId="181" fontId="7" fillId="0" borderId="13" xfId="41" applyNumberFormat="1" applyFont="1" applyBorder="1" applyAlignment="1">
      <alignment horizontal="right" vertical="center" shrinkToFit="1"/>
    </xf>
    <xf numFmtId="0" fontId="7" fillId="0" borderId="13" xfId="40" applyFont="1" applyBorder="1" applyAlignment="1">
      <alignment vertical="center"/>
      <protection/>
    </xf>
    <xf numFmtId="0" fontId="7" fillId="0" borderId="16" xfId="40" applyFont="1" applyBorder="1" applyAlignment="1">
      <alignment vertical="center"/>
      <protection/>
    </xf>
    <xf numFmtId="0" fontId="7" fillId="0" borderId="12" xfId="40" applyFont="1" applyBorder="1" applyAlignment="1">
      <alignment horizontal="left" vertical="center" shrinkToFit="1"/>
      <protection/>
    </xf>
    <xf numFmtId="0" fontId="7" fillId="0" borderId="15" xfId="40" applyFont="1" applyBorder="1" applyAlignment="1">
      <alignment vertical="center"/>
      <protection/>
    </xf>
    <xf numFmtId="0" fontId="7" fillId="0" borderId="20" xfId="40" applyFont="1" applyBorder="1" applyAlignment="1">
      <alignment vertical="center"/>
      <protection/>
    </xf>
    <xf numFmtId="181" fontId="7" fillId="0" borderId="15" xfId="41" applyNumberFormat="1" applyFont="1" applyBorder="1" applyAlignment="1">
      <alignment horizontal="right" vertical="center" shrinkToFit="1"/>
    </xf>
    <xf numFmtId="184" fontId="7" fillId="0" borderId="15" xfId="41" applyNumberFormat="1" applyFont="1" applyBorder="1" applyAlignment="1">
      <alignment horizontal="right" vertical="center" shrinkToFit="1"/>
    </xf>
    <xf numFmtId="0" fontId="52" fillId="0" borderId="0" xfId="40" applyFont="1" applyAlignment="1">
      <alignment horizontal="center" vertical="center"/>
      <protection/>
    </xf>
    <xf numFmtId="0" fontId="12" fillId="0" borderId="1" xfId="40" applyFont="1" applyBorder="1" applyAlignment="1">
      <alignment horizontal="distributed" vertical="distributed"/>
      <protection/>
    </xf>
    <xf numFmtId="181" fontId="25" fillId="0" borderId="13" xfId="0" applyNumberFormat="1" applyFont="1" applyBorder="1" applyAlignment="1">
      <alignment horizontal="center" vertical="center" shrinkToFit="1"/>
    </xf>
    <xf numFmtId="0" fontId="51" fillId="0" borderId="11" xfId="40" applyFont="1" applyBorder="1" applyAlignment="1">
      <alignment horizontal="center" vertical="center"/>
      <protection/>
    </xf>
    <xf numFmtId="0" fontId="51" fillId="0" borderId="11" xfId="40" applyFont="1" applyBorder="1" applyAlignment="1">
      <alignment horizontal="left" vertical="center"/>
      <protection/>
    </xf>
    <xf numFmtId="0" fontId="7" fillId="0" borderId="0" xfId="40" applyFont="1" applyAlignment="1">
      <alignment horizontal="right"/>
      <protection/>
    </xf>
    <xf numFmtId="0" fontId="7" fillId="0" borderId="0" xfId="40" applyFont="1" applyAlignment="1">
      <alignment/>
      <protection/>
    </xf>
    <xf numFmtId="0" fontId="7" fillId="0" borderId="1" xfId="40" applyFont="1" applyBorder="1" applyAlignment="1">
      <alignment horizontal="distributed" vertical="distributed" textRotation="255" wrapText="1"/>
      <protection/>
    </xf>
    <xf numFmtId="0" fontId="7" fillId="0" borderId="1" xfId="40" applyFont="1" applyBorder="1" applyAlignment="1">
      <alignment horizontal="center" vertical="distributed" textRotation="255" wrapText="1"/>
      <protection/>
    </xf>
    <xf numFmtId="0" fontId="7" fillId="0" borderId="13" xfId="0" applyFont="1" applyBorder="1" applyAlignment="1">
      <alignment horizontal="center" vertical="center"/>
    </xf>
    <xf numFmtId="187" fontId="21" fillId="0" borderId="13" xfId="41" applyNumberFormat="1" applyFont="1" applyBorder="1" applyAlignment="1">
      <alignment horizontal="right" vertical="center" shrinkToFit="1"/>
    </xf>
    <xf numFmtId="0" fontId="7" fillId="0" borderId="0" xfId="40" applyFont="1" applyAlignment="1">
      <alignment vertical="center"/>
      <protection/>
    </xf>
    <xf numFmtId="0" fontId="7" fillId="0" borderId="13" xfId="40" applyFont="1" applyBorder="1" applyAlignment="1">
      <alignment horizontal="left" vertical="distributed"/>
      <protection/>
    </xf>
    <xf numFmtId="187" fontId="7" fillId="0" borderId="13" xfId="41" applyNumberFormat="1" applyFont="1" applyBorder="1" applyAlignment="1">
      <alignment horizontal="right" vertical="center"/>
    </xf>
    <xf numFmtId="0" fontId="7" fillId="0" borderId="13" xfId="40" applyFont="1" applyFill="1" applyBorder="1" applyAlignment="1">
      <alignment horizontal="left" vertical="distributed"/>
      <protection/>
    </xf>
    <xf numFmtId="0" fontId="7" fillId="0" borderId="13" xfId="40" applyFont="1" applyBorder="1" applyAlignment="1">
      <alignment horizontal="left" vertical="center" shrinkToFit="1"/>
      <protection/>
    </xf>
    <xf numFmtId="0" fontId="7" fillId="0" borderId="15" xfId="40" applyFont="1" applyBorder="1" applyAlignment="1">
      <alignment horizontal="left" vertical="center" shrinkToFit="1"/>
      <protection/>
    </xf>
    <xf numFmtId="187" fontId="7" fillId="0" borderId="15" xfId="41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11" fillId="0" borderId="22" xfId="40" applyFont="1" applyBorder="1" applyAlignment="1">
      <alignment horizontal="distributed" vertical="distributed"/>
      <protection/>
    </xf>
    <xf numFmtId="0" fontId="11" fillId="0" borderId="22" xfId="40" applyFont="1" applyBorder="1" applyAlignment="1">
      <alignment horizontal="distributed" vertical="center"/>
      <protection/>
    </xf>
    <xf numFmtId="0" fontId="12" fillId="0" borderId="1" xfId="40" applyFont="1" applyBorder="1" applyAlignment="1">
      <alignment horizontal="center" vertical="center"/>
      <protection/>
    </xf>
    <xf numFmtId="0" fontId="20" fillId="0" borderId="0" xfId="40" applyFont="1" applyAlignment="1">
      <alignment horizontal="center" vertical="center"/>
      <protection/>
    </xf>
    <xf numFmtId="0" fontId="12" fillId="0" borderId="1" xfId="40" applyFont="1" applyBorder="1" applyAlignment="1">
      <alignment horizontal="center" vertical="center" shrinkToFit="1"/>
      <protection/>
    </xf>
    <xf numFmtId="0" fontId="11" fillId="0" borderId="23" xfId="40" applyFont="1" applyBorder="1" applyAlignment="1">
      <alignment horizontal="distributed" vertical="distributed"/>
      <protection/>
    </xf>
    <xf numFmtId="0" fontId="11" fillId="0" borderId="12" xfId="40" applyFont="1" applyBorder="1" applyAlignment="1">
      <alignment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39" applyFont="1" applyBorder="1" applyAlignment="1">
      <alignment horizontal="right" vertical="center"/>
      <protection/>
    </xf>
    <xf numFmtId="0" fontId="7" fillId="0" borderId="21" xfId="40" applyFont="1" applyBorder="1" applyAlignment="1">
      <alignment horizontal="distributed" vertical="center" wrapText="1"/>
      <protection/>
    </xf>
    <xf numFmtId="0" fontId="7" fillId="0" borderId="15" xfId="40" applyFont="1" applyBorder="1" applyAlignment="1">
      <alignment horizontal="distributed" vertical="center" wrapText="1"/>
      <protection/>
    </xf>
    <xf numFmtId="49" fontId="7" fillId="0" borderId="18" xfId="40" applyNumberFormat="1" applyFont="1" applyBorder="1" applyAlignment="1">
      <alignment horizontal="center"/>
      <protection/>
    </xf>
    <xf numFmtId="0" fontId="7" fillId="0" borderId="18" xfId="40" applyFont="1" applyBorder="1" applyAlignment="1">
      <alignment horizontal="center"/>
      <protection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23" xfId="40" applyFont="1" applyBorder="1" applyAlignment="1">
      <alignment horizontal="distributed" vertical="distributed"/>
      <protection/>
    </xf>
    <xf numFmtId="0" fontId="7" fillId="0" borderId="22" xfId="40" applyFont="1" applyBorder="1" applyAlignment="1">
      <alignment horizontal="distributed" vertical="distributed"/>
      <protection/>
    </xf>
    <xf numFmtId="0" fontId="7" fillId="0" borderId="24" xfId="40" applyFont="1" applyBorder="1" applyAlignment="1">
      <alignment horizontal="distributed" vertical="distributed"/>
      <protection/>
    </xf>
    <xf numFmtId="0" fontId="18" fillId="0" borderId="0" xfId="40" applyFont="1" applyAlignment="1">
      <alignment horizontal="center" vertical="center"/>
      <protection/>
    </xf>
    <xf numFmtId="0" fontId="17" fillId="0" borderId="0" xfId="40" applyFont="1" applyAlignment="1">
      <alignment horizontal="center" vertical="center"/>
      <protection/>
    </xf>
    <xf numFmtId="0" fontId="7" fillId="0" borderId="0" xfId="39" applyFont="1" applyAlignment="1">
      <alignment horizontal="right"/>
      <protection/>
    </xf>
    <xf numFmtId="0" fontId="7" fillId="0" borderId="0" xfId="40" applyFont="1" applyAlignment="1">
      <alignment horizontal="center" vertical="center"/>
      <protection/>
    </xf>
    <xf numFmtId="0" fontId="11" fillId="0" borderId="24" xfId="40" applyFont="1" applyBorder="1" applyAlignment="1">
      <alignment horizontal="distributed" vertical="distributed"/>
      <protection/>
    </xf>
    <xf numFmtId="0" fontId="19" fillId="0" borderId="0" xfId="40" applyFont="1" applyAlignment="1">
      <alignment horizontal="center" vertical="center"/>
      <protection/>
    </xf>
    <xf numFmtId="188" fontId="11" fillId="0" borderId="23" xfId="0" applyNumberFormat="1" applyFont="1" applyBorder="1" applyAlignment="1">
      <alignment horizontal="right" vertical="center"/>
    </xf>
    <xf numFmtId="188" fontId="11" fillId="0" borderId="24" xfId="0" applyNumberFormat="1" applyFont="1" applyBorder="1" applyAlignment="1">
      <alignment horizontal="right" vertical="center"/>
    </xf>
    <xf numFmtId="0" fontId="21" fillId="0" borderId="11" xfId="40" applyFont="1" applyBorder="1" applyAlignment="1">
      <alignment horizontal="center" vertical="center"/>
      <protection/>
    </xf>
    <xf numFmtId="188" fontId="11" fillId="0" borderId="23" xfId="40" applyNumberFormat="1" applyFont="1" applyBorder="1" applyAlignment="1">
      <alignment horizontal="right" vertical="center" wrapText="1" shrinkToFit="1"/>
      <protection/>
    </xf>
    <xf numFmtId="188" fontId="11" fillId="0" borderId="22" xfId="40" applyNumberFormat="1" applyFont="1" applyBorder="1" applyAlignment="1">
      <alignment horizontal="right" vertical="center" wrapText="1" shrinkToFit="1"/>
      <protection/>
    </xf>
    <xf numFmtId="188" fontId="11" fillId="0" borderId="24" xfId="40" applyNumberFormat="1" applyFont="1" applyBorder="1" applyAlignment="1">
      <alignment horizontal="right" vertical="center" wrapText="1" shrinkToFit="1"/>
      <protection/>
    </xf>
    <xf numFmtId="0" fontId="11" fillId="0" borderId="1" xfId="0" applyFont="1" applyBorder="1" applyAlignment="1">
      <alignment horizontal="center" vertical="center"/>
    </xf>
    <xf numFmtId="0" fontId="11" fillId="0" borderId="12" xfId="40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13" fillId="0" borderId="1" xfId="40" applyFont="1" applyBorder="1" applyAlignment="1">
      <alignment horizontal="center" vertical="center" shrinkToFit="1"/>
      <protection/>
    </xf>
    <xf numFmtId="0" fontId="11" fillId="0" borderId="17" xfId="40" applyFont="1" applyBorder="1" applyAlignment="1">
      <alignment horizontal="center" vertical="center" shrinkToFit="1"/>
      <protection/>
    </xf>
    <xf numFmtId="0" fontId="11" fillId="0" borderId="18" xfId="40" applyFont="1" applyBorder="1" applyAlignment="1">
      <alignment horizontal="center" vertical="center" shrinkToFit="1"/>
      <protection/>
    </xf>
    <xf numFmtId="0" fontId="12" fillId="0" borderId="1" xfId="40" applyFont="1" applyBorder="1" applyAlignment="1">
      <alignment horizontal="center" vertical="center" wrapText="1" shrinkToFit="1"/>
      <protection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" xfId="40" applyFont="1" applyBorder="1" applyAlignment="1">
      <alignment horizontal="center" vertical="center" wrapText="1"/>
      <protection/>
    </xf>
    <xf numFmtId="0" fontId="11" fillId="0" borderId="1" xfId="40" applyFont="1" applyBorder="1" applyAlignment="1">
      <alignment horizontal="center" vertical="center"/>
      <protection/>
    </xf>
    <xf numFmtId="0" fontId="7" fillId="0" borderId="1" xfId="40" applyFont="1" applyBorder="1" applyAlignment="1">
      <alignment horizontal="distributed" vertical="distributed"/>
      <protection/>
    </xf>
    <xf numFmtId="0" fontId="7" fillId="0" borderId="1" xfId="40" applyFont="1" applyBorder="1" applyAlignment="1">
      <alignment horizontal="distributed" vertical="distributed" wrapText="1"/>
      <protection/>
    </xf>
    <xf numFmtId="0" fontId="7" fillId="0" borderId="1" xfId="0" applyFont="1" applyBorder="1" applyAlignment="1">
      <alignment horizontal="distributed" vertical="distributed"/>
    </xf>
    <xf numFmtId="0" fontId="11" fillId="0" borderId="18" xfId="40" applyFont="1" applyBorder="1" applyAlignment="1">
      <alignment horizontal="right" vertical="center"/>
      <protection/>
    </xf>
    <xf numFmtId="0" fontId="12" fillId="0" borderId="23" xfId="40" applyFont="1" applyBorder="1" applyAlignment="1">
      <alignment horizontal="center" vertical="center"/>
      <protection/>
    </xf>
    <xf numFmtId="0" fontId="12" fillId="0" borderId="24" xfId="40" applyFont="1" applyBorder="1" applyAlignment="1">
      <alignment horizontal="center" vertical="center"/>
      <protection/>
    </xf>
    <xf numFmtId="188" fontId="11" fillId="0" borderId="23" xfId="40" applyNumberFormat="1" applyFont="1" applyBorder="1" applyAlignment="1">
      <alignment horizontal="center" vertical="center" wrapText="1" shrinkToFit="1"/>
      <protection/>
    </xf>
    <xf numFmtId="188" fontId="11" fillId="0" borderId="22" xfId="40" applyNumberFormat="1" applyFont="1" applyBorder="1" applyAlignment="1">
      <alignment horizontal="center" vertical="center" wrapText="1" shrinkToFit="1"/>
      <protection/>
    </xf>
    <xf numFmtId="188" fontId="11" fillId="0" borderId="24" xfId="40" applyNumberFormat="1" applyFont="1" applyBorder="1" applyAlignment="1">
      <alignment horizontal="center" vertical="center" wrapText="1" shrinkToFit="1"/>
      <protection/>
    </xf>
    <xf numFmtId="0" fontId="12" fillId="0" borderId="21" xfId="40" applyFont="1" applyBorder="1" applyAlignment="1">
      <alignment horizontal="center" vertical="justify" wrapText="1"/>
      <protection/>
    </xf>
    <xf numFmtId="0" fontId="12" fillId="0" borderId="17" xfId="40" applyFont="1" applyBorder="1" applyAlignment="1">
      <alignment horizontal="left" vertical="top" wrapText="1" shrinkToFit="1"/>
      <protection/>
    </xf>
    <xf numFmtId="0" fontId="12" fillId="0" borderId="18" xfId="40" applyFont="1" applyBorder="1" applyAlignment="1">
      <alignment horizontal="left" vertical="top" shrinkToFit="1"/>
      <protection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2" fillId="0" borderId="13" xfId="40" applyFont="1" applyBorder="1" applyAlignment="1">
      <alignment horizontal="center" vertical="justify" wrapText="1"/>
      <protection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12" fillId="0" borderId="12" xfId="40" applyFont="1" applyBorder="1" applyAlignment="1">
      <alignment vertical="top"/>
      <protection/>
    </xf>
    <xf numFmtId="0" fontId="56" fillId="0" borderId="0" xfId="40" applyFont="1" applyBorder="1" applyAlignment="1">
      <alignment vertical="top"/>
      <protection/>
    </xf>
    <xf numFmtId="0" fontId="12" fillId="0" borderId="15" xfId="40" applyFont="1" applyBorder="1" applyAlignment="1">
      <alignment horizontal="center" vertical="justify" wrapText="1"/>
      <protection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0" xfId="0" applyBorder="1" applyAlignment="1">
      <alignment vertical="top"/>
    </xf>
    <xf numFmtId="0" fontId="57" fillId="0" borderId="23" xfId="40" applyFont="1" applyBorder="1" applyAlignment="1">
      <alignment vertical="center" shrinkToFit="1"/>
      <protection/>
    </xf>
    <xf numFmtId="0" fontId="57" fillId="0" borderId="22" xfId="40" applyFont="1" applyBorder="1" applyAlignment="1">
      <alignment vertical="center" shrinkToFit="1"/>
      <protection/>
    </xf>
    <xf numFmtId="0" fontId="58" fillId="0" borderId="24" xfId="0" applyFont="1" applyBorder="1" applyAlignment="1">
      <alignment vertical="center" shrinkToFit="1"/>
    </xf>
    <xf numFmtId="0" fontId="11" fillId="0" borderId="17" xfId="40" applyFont="1" applyBorder="1" applyAlignment="1">
      <alignment horizontal="center" vertical="top" shrinkToFit="1"/>
      <protection/>
    </xf>
    <xf numFmtId="0" fontId="11" fillId="0" borderId="18" xfId="40" applyFont="1" applyBorder="1" applyAlignment="1">
      <alignment horizontal="center" vertical="top" shrinkToFit="1"/>
      <protection/>
    </xf>
    <xf numFmtId="0" fontId="11" fillId="0" borderId="19" xfId="37" applyFont="1" applyBorder="1" applyAlignment="1">
      <alignment horizontal="center" vertical="top" shrinkToFit="1"/>
      <protection/>
    </xf>
    <xf numFmtId="187" fontId="11" fillId="0" borderId="12" xfId="40" applyNumberFormat="1" applyFont="1" applyBorder="1" applyAlignment="1">
      <alignment horizontal="center" vertical="top" shrinkToFit="1"/>
      <protection/>
    </xf>
    <xf numFmtId="181" fontId="11" fillId="0" borderId="13" xfId="40" applyNumberFormat="1" applyFont="1" applyBorder="1" applyAlignment="1">
      <alignment horizontal="center" vertical="top" shrinkToFit="1"/>
      <protection/>
    </xf>
    <xf numFmtId="0" fontId="11" fillId="0" borderId="17" xfId="40" applyFont="1" applyBorder="1" applyAlignment="1">
      <alignment vertical="top" wrapText="1"/>
      <protection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59" fillId="0" borderId="12" xfId="40" applyFont="1" applyBorder="1" applyAlignment="1">
      <alignment horizontal="left" vertical="top" shrinkToFit="1"/>
      <protection/>
    </xf>
    <xf numFmtId="0" fontId="59" fillId="0" borderId="0" xfId="40" applyFont="1" applyBorder="1" applyAlignment="1">
      <alignment horizontal="left" vertical="top" shrinkToFit="1"/>
      <protection/>
    </xf>
    <xf numFmtId="0" fontId="59" fillId="0" borderId="0" xfId="37" applyFont="1" applyBorder="1" applyAlignment="1">
      <alignment horizontal="left" vertical="top" shrinkToFit="1"/>
      <protection/>
    </xf>
    <xf numFmtId="181" fontId="25" fillId="0" borderId="13" xfId="0" applyNumberFormat="1" applyFont="1" applyBorder="1" applyAlignment="1">
      <alignment horizontal="center" vertical="top" shrinkToFi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2" xfId="40" applyFont="1" applyBorder="1" applyAlignment="1">
      <alignment horizontal="left" vertical="top" shrinkToFit="1"/>
      <protection/>
    </xf>
    <xf numFmtId="0" fontId="0" fillId="0" borderId="0" xfId="0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11" fillId="0" borderId="12" xfId="40" applyFont="1" applyBorder="1" applyAlignment="1">
      <alignment vertical="top"/>
      <protection/>
    </xf>
    <xf numFmtId="0" fontId="11" fillId="0" borderId="0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0" xfId="40" applyFont="1" applyBorder="1" applyAlignment="1">
      <alignment horizontal="left" vertical="top" shrinkToFit="1"/>
      <protection/>
    </xf>
    <xf numFmtId="0" fontId="11" fillId="0" borderId="0" xfId="37" applyFont="1" applyBorder="1" applyAlignment="1">
      <alignment horizontal="left" vertical="top" shrinkToFit="1"/>
      <protection/>
    </xf>
    <xf numFmtId="0" fontId="11" fillId="0" borderId="12" xfId="40" applyFont="1" applyBorder="1" applyAlignment="1">
      <alignment vertical="top" shrinkToFit="1"/>
      <protection/>
    </xf>
    <xf numFmtId="0" fontId="25" fillId="0" borderId="0" xfId="0" applyFont="1" applyBorder="1" applyAlignment="1">
      <alignment vertical="top" shrinkToFit="1"/>
    </xf>
    <xf numFmtId="0" fontId="25" fillId="0" borderId="16" xfId="0" applyFont="1" applyBorder="1" applyAlignment="1">
      <alignment vertical="top" shrinkToFit="1"/>
    </xf>
    <xf numFmtId="0" fontId="11" fillId="0" borderId="12" xfId="40" applyFont="1" applyBorder="1" applyAlignment="1">
      <alignment horizontal="left" vertical="top" shrinkToFit="1"/>
      <protection/>
    </xf>
    <xf numFmtId="0" fontId="11" fillId="0" borderId="0" xfId="40" applyFont="1" applyBorder="1" applyAlignment="1">
      <alignment horizontal="left" vertical="top" shrinkToFit="1"/>
      <protection/>
    </xf>
    <xf numFmtId="0" fontId="11" fillId="0" borderId="0" xfId="37" applyFont="1" applyBorder="1" applyAlignment="1">
      <alignment horizontal="left" vertical="top" shrinkToFit="1"/>
      <protection/>
    </xf>
    <xf numFmtId="0" fontId="60" fillId="0" borderId="12" xfId="40" applyFont="1" applyBorder="1" applyAlignment="1">
      <alignment vertical="top" wrapText="1" shrinkToFit="1"/>
      <protection/>
    </xf>
    <xf numFmtId="0" fontId="60" fillId="0" borderId="0" xfId="0" applyFont="1" applyBorder="1" applyAlignment="1">
      <alignment vertical="top" shrinkToFit="1"/>
    </xf>
    <xf numFmtId="0" fontId="60" fillId="0" borderId="16" xfId="0" applyFont="1" applyBorder="1" applyAlignment="1">
      <alignment vertical="top" shrinkToFit="1"/>
    </xf>
    <xf numFmtId="0" fontId="11" fillId="0" borderId="12" xfId="40" applyFont="1" applyBorder="1" applyAlignment="1">
      <alignment vertical="top"/>
      <protection/>
    </xf>
    <xf numFmtId="0" fontId="11" fillId="0" borderId="0" xfId="40" applyFont="1" applyBorder="1" applyAlignment="1">
      <alignment vertical="top" shrinkToFit="1"/>
      <protection/>
    </xf>
    <xf numFmtId="0" fontId="11" fillId="0" borderId="16" xfId="37" applyFont="1" applyBorder="1" applyAlignment="1">
      <alignment vertical="top" shrinkToFit="1"/>
      <protection/>
    </xf>
    <xf numFmtId="0" fontId="61" fillId="0" borderId="12" xfId="0" applyFont="1" applyBorder="1" applyAlignment="1">
      <alignment vertical="top"/>
    </xf>
    <xf numFmtId="0" fontId="61" fillId="0" borderId="0" xfId="0" applyFont="1" applyBorder="1" applyAlignment="1">
      <alignment vertical="top"/>
    </xf>
    <xf numFmtId="0" fontId="61" fillId="0" borderId="16" xfId="0" applyFont="1" applyBorder="1" applyAlignment="1">
      <alignment vertical="top"/>
    </xf>
    <xf numFmtId="0" fontId="11" fillId="0" borderId="0" xfId="40" applyFont="1" applyBorder="1" applyAlignment="1">
      <alignment vertical="top"/>
      <protection/>
    </xf>
    <xf numFmtId="0" fontId="52" fillId="0" borderId="0" xfId="40" applyFont="1" applyBorder="1" applyAlignment="1">
      <alignment vertical="top"/>
      <protection/>
    </xf>
    <xf numFmtId="187" fontId="11" fillId="0" borderId="13" xfId="40" applyNumberFormat="1" applyFont="1" applyBorder="1" applyAlignment="1">
      <alignment horizontal="center" vertical="top" shrinkToFit="1"/>
      <protection/>
    </xf>
    <xf numFmtId="0" fontId="11" fillId="0" borderId="12" xfId="40" applyFont="1" applyBorder="1" applyAlignment="1">
      <alignment horizontal="left" vertical="center" shrinkToFit="1"/>
      <protection/>
    </xf>
    <xf numFmtId="0" fontId="11" fillId="0" borderId="0" xfId="40" applyFont="1" applyBorder="1" applyAlignment="1">
      <alignment horizontal="left" vertical="center" shrinkToFit="1"/>
      <protection/>
    </xf>
    <xf numFmtId="0" fontId="11" fillId="0" borderId="0" xfId="37" applyFont="1" applyBorder="1" applyAlignment="1">
      <alignment horizontal="left" vertical="center" shrinkToFit="1"/>
      <protection/>
    </xf>
    <xf numFmtId="187" fontId="11" fillId="0" borderId="13" xfId="40" applyNumberFormat="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2" xfId="40" applyFont="1" applyBorder="1" applyAlignment="1">
      <alignment horizontal="left" vertical="center" shrinkToFit="1"/>
      <protection/>
    </xf>
    <xf numFmtId="0" fontId="11" fillId="0" borderId="0" xfId="40" applyFont="1" applyBorder="1" applyAlignment="1">
      <alignment horizontal="left" vertical="center" shrinkToFit="1"/>
      <protection/>
    </xf>
    <xf numFmtId="0" fontId="11" fillId="0" borderId="0" xfId="37" applyFont="1" applyBorder="1" applyAlignment="1">
      <alignment horizontal="left" vertical="center" shrinkToFit="1"/>
      <protection/>
    </xf>
    <xf numFmtId="0" fontId="11" fillId="0" borderId="16" xfId="37" applyFont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6" xfId="0" applyFont="1" applyBorder="1" applyAlignment="1">
      <alignment vertical="center" shrinkToFit="1"/>
    </xf>
    <xf numFmtId="0" fontId="52" fillId="0" borderId="0" xfId="40" applyFont="1" applyBorder="1">
      <alignment/>
      <protection/>
    </xf>
    <xf numFmtId="0" fontId="11" fillId="0" borderId="13" xfId="40" applyFont="1" applyBorder="1">
      <alignment/>
      <protection/>
    </xf>
    <xf numFmtId="0" fontId="11" fillId="0" borderId="20" xfId="37" applyFont="1" applyBorder="1" applyAlignment="1">
      <alignment vertical="center" shrinkToFit="1"/>
      <protection/>
    </xf>
    <xf numFmtId="0" fontId="11" fillId="0" borderId="15" xfId="40" applyFont="1" applyBorder="1">
      <alignment/>
      <protection/>
    </xf>
    <xf numFmtId="0" fontId="11" fillId="0" borderId="20" xfId="40" applyFont="1" applyBorder="1">
      <alignment/>
      <protection/>
    </xf>
    <xf numFmtId="0" fontId="58" fillId="0" borderId="22" xfId="0" applyFont="1" applyBorder="1" applyAlignment="1">
      <alignment vertical="center" shrinkToFit="1"/>
    </xf>
    <xf numFmtId="0" fontId="11" fillId="0" borderId="18" xfId="37" applyFont="1" applyBorder="1" applyAlignment="1">
      <alignment horizontal="center" vertical="center" shrinkToFit="1"/>
      <protection/>
    </xf>
    <xf numFmtId="181" fontId="11" fillId="0" borderId="0" xfId="40" applyNumberFormat="1" applyFont="1" applyBorder="1" applyAlignment="1">
      <alignment horizontal="center" vertical="center" shrinkToFit="1"/>
      <protection/>
    </xf>
    <xf numFmtId="181" fontId="25" fillId="0" borderId="2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81" fontId="25" fillId="0" borderId="13" xfId="0" applyNumberFormat="1" applyFont="1" applyBorder="1" applyAlignment="1">
      <alignment horizontal="center" vertical="center" shrinkToFit="1"/>
    </xf>
    <xf numFmtId="0" fontId="11" fillId="0" borderId="12" xfId="40" applyFont="1" applyBorder="1" applyAlignment="1">
      <alignment vertical="top" wrapText="1"/>
      <protection/>
    </xf>
    <xf numFmtId="0" fontId="11" fillId="0" borderId="0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59" fillId="0" borderId="12" xfId="40" applyFont="1" applyBorder="1" applyAlignment="1">
      <alignment horizontal="left" vertical="center" shrinkToFit="1"/>
      <protection/>
    </xf>
    <xf numFmtId="0" fontId="59" fillId="0" borderId="0" xfId="40" applyFont="1" applyBorder="1" applyAlignment="1">
      <alignment horizontal="left" vertical="center" shrinkToFit="1"/>
      <protection/>
    </xf>
    <xf numFmtId="0" fontId="59" fillId="0" borderId="0" xfId="37" applyFont="1" applyBorder="1" applyAlignment="1">
      <alignment horizontal="left" vertical="center" shrinkToFit="1"/>
      <protection/>
    </xf>
    <xf numFmtId="0" fontId="0" fillId="0" borderId="0" xfId="0" applyBorder="1" applyAlignment="1">
      <alignment vertical="top" wrapText="1"/>
    </xf>
    <xf numFmtId="0" fontId="12" fillId="0" borderId="13" xfId="40" applyFont="1" applyBorder="1" applyAlignment="1">
      <alignment vertical="center"/>
      <protection/>
    </xf>
    <xf numFmtId="0" fontId="12" fillId="0" borderId="0" xfId="40" applyFont="1" applyAlignment="1">
      <alignment vertical="center"/>
      <protection/>
    </xf>
    <xf numFmtId="0" fontId="12" fillId="0" borderId="12" xfId="40" applyFont="1" applyBorder="1" applyAlignment="1">
      <alignment vertical="center"/>
      <protection/>
    </xf>
    <xf numFmtId="0" fontId="12" fillId="0" borderId="0" xfId="40" applyFont="1" applyBorder="1" applyAlignment="1">
      <alignment vertical="center"/>
      <protection/>
    </xf>
    <xf numFmtId="0" fontId="12" fillId="0" borderId="16" xfId="40" applyFont="1" applyBorder="1" applyAlignment="1">
      <alignment vertical="center"/>
      <protection/>
    </xf>
    <xf numFmtId="0" fontId="11" fillId="0" borderId="16" xfId="37" applyFont="1" applyBorder="1" applyAlignment="1">
      <alignment horizontal="left" vertical="top" shrinkToFit="1"/>
      <protection/>
    </xf>
    <xf numFmtId="181" fontId="11" fillId="0" borderId="0" xfId="40" applyNumberFormat="1" applyFont="1" applyBorder="1" applyAlignment="1">
      <alignment horizontal="center" vertical="top" shrinkToFit="1"/>
      <protection/>
    </xf>
    <xf numFmtId="181" fontId="11" fillId="0" borderId="13" xfId="40" applyNumberFormat="1" applyFont="1" applyBorder="1" applyAlignment="1">
      <alignment vertical="top" shrinkToFit="1"/>
      <protection/>
    </xf>
    <xf numFmtId="0" fontId="11" fillId="0" borderId="0" xfId="40" applyFont="1" applyBorder="1" applyAlignment="1">
      <alignment vertical="top" shrinkToFit="1"/>
      <protection/>
    </xf>
    <xf numFmtId="0" fontId="11" fillId="0" borderId="16" xfId="37" applyFont="1" applyBorder="1" applyAlignment="1">
      <alignment vertical="top" shrinkToFit="1"/>
      <protection/>
    </xf>
    <xf numFmtId="187" fontId="11" fillId="0" borderId="13" xfId="40" applyNumberFormat="1" applyFont="1" applyBorder="1" applyAlignment="1">
      <alignment vertical="top" shrinkToFit="1"/>
      <protection/>
    </xf>
    <xf numFmtId="0" fontId="11" fillId="0" borderId="0" xfId="37" applyFont="1" applyBorder="1" applyAlignment="1">
      <alignment vertical="center" shrinkToFit="1"/>
      <protection/>
    </xf>
    <xf numFmtId="0" fontId="11" fillId="0" borderId="11" xfId="37" applyFont="1" applyBorder="1" applyAlignment="1">
      <alignment vertical="center" shrinkToFit="1"/>
      <protection/>
    </xf>
    <xf numFmtId="0" fontId="12" fillId="0" borderId="12" xfId="40" applyFont="1" applyBorder="1" applyAlignment="1">
      <alignment horizontal="left" vertical="top"/>
      <protection/>
    </xf>
    <xf numFmtId="0" fontId="56" fillId="0" borderId="0" xfId="40" applyFont="1" applyBorder="1" applyAlignment="1">
      <alignment horizontal="left" vertical="top"/>
      <protection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1" fillId="0" borderId="19" xfId="37" applyFont="1" applyBorder="1" applyAlignment="1">
      <alignment horizontal="center" vertical="center" shrinkToFit="1"/>
      <protection/>
    </xf>
    <xf numFmtId="181" fontId="11" fillId="0" borderId="13" xfId="40" applyNumberFormat="1" applyFont="1" applyBorder="1" applyAlignment="1">
      <alignment horizontal="right" vertical="center" shrinkToFit="1"/>
      <protection/>
    </xf>
    <xf numFmtId="181" fontId="25" fillId="0" borderId="13" xfId="0" applyNumberFormat="1" applyFont="1" applyBorder="1" applyAlignment="1">
      <alignment horizontal="right" vertical="center" shrinkToFi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11" fillId="0" borderId="12" xfId="40" applyFont="1" applyBorder="1" applyAlignment="1">
      <alignment horizontal="left" vertical="top" wrapText="1" shrinkToFit="1"/>
      <protection/>
    </xf>
    <xf numFmtId="0" fontId="11" fillId="0" borderId="16" xfId="40" applyFont="1" applyBorder="1" applyAlignment="1">
      <alignment horizontal="left" vertical="top" shrinkToFit="1"/>
      <protection/>
    </xf>
    <xf numFmtId="181" fontId="11" fillId="0" borderId="13" xfId="40" applyNumberFormat="1" applyFont="1" applyBorder="1" applyAlignment="1">
      <alignment horizontal="right" vertical="top" shrinkToFit="1"/>
      <protection/>
    </xf>
    <xf numFmtId="181" fontId="25" fillId="0" borderId="13" xfId="0" applyNumberFormat="1" applyFont="1" applyBorder="1" applyAlignment="1">
      <alignment horizontal="right" vertical="top" shrinkToFit="1"/>
    </xf>
    <xf numFmtId="0" fontId="0" fillId="0" borderId="0" xfId="0" applyFont="1" applyAlignment="1">
      <alignment horizontal="left" vertical="top" shrinkToFit="1"/>
    </xf>
    <xf numFmtId="0" fontId="0" fillId="0" borderId="16" xfId="0" applyFont="1" applyBorder="1" applyAlignment="1">
      <alignment horizontal="left" vertical="top" shrinkToFit="1"/>
    </xf>
    <xf numFmtId="187" fontId="11" fillId="0" borderId="12" xfId="40" applyNumberFormat="1" applyFont="1" applyBorder="1" applyAlignment="1">
      <alignment horizontal="right" vertical="top" shrinkToFit="1"/>
      <protection/>
    </xf>
    <xf numFmtId="0" fontId="11" fillId="0" borderId="0" xfId="40" applyFont="1" applyBorder="1" applyAlignment="1">
      <alignment vertical="top" wrapText="1"/>
      <protection/>
    </xf>
    <xf numFmtId="0" fontId="11" fillId="0" borderId="16" xfId="40" applyFont="1" applyBorder="1" applyAlignment="1">
      <alignment vertical="top" wrapText="1"/>
      <protection/>
    </xf>
    <xf numFmtId="0" fontId="11" fillId="0" borderId="16" xfId="40" applyFont="1" applyBorder="1" applyAlignment="1">
      <alignment horizontal="left" vertical="center" shrinkToFit="1"/>
      <protection/>
    </xf>
    <xf numFmtId="0" fontId="11" fillId="0" borderId="12" xfId="40" applyFont="1" applyBorder="1" applyAlignment="1">
      <alignment vertical="center" wrapText="1"/>
      <protection/>
    </xf>
    <xf numFmtId="0" fontId="11" fillId="0" borderId="0" xfId="40" applyFont="1" applyBorder="1" applyAlignment="1">
      <alignment vertical="center" wrapText="1"/>
      <protection/>
    </xf>
    <xf numFmtId="0" fontId="11" fillId="0" borderId="16" xfId="40" applyFont="1" applyBorder="1" applyAlignment="1">
      <alignment vertical="center" wrapText="1"/>
      <protection/>
    </xf>
    <xf numFmtId="0" fontId="52" fillId="0" borderId="0" xfId="40" applyFont="1" applyBorder="1" applyAlignment="1">
      <alignment vertical="center"/>
      <protection/>
    </xf>
    <xf numFmtId="0" fontId="11" fillId="0" borderId="13" xfId="40" applyFont="1" applyBorder="1" applyAlignment="1">
      <alignment vertical="center"/>
      <protection/>
    </xf>
    <xf numFmtId="0" fontId="11" fillId="0" borderId="16" xfId="40" applyFont="1" applyBorder="1" applyAlignment="1">
      <alignment vertical="center"/>
      <protection/>
    </xf>
    <xf numFmtId="0" fontId="11" fillId="0" borderId="14" xfId="40" applyFont="1" applyBorder="1" applyAlignment="1">
      <alignment vertical="center"/>
      <protection/>
    </xf>
    <xf numFmtId="0" fontId="11" fillId="0" borderId="11" xfId="40" applyFont="1" applyBorder="1" applyAlignment="1">
      <alignment vertical="center"/>
      <protection/>
    </xf>
    <xf numFmtId="0" fontId="11" fillId="0" borderId="15" xfId="40" applyFont="1" applyBorder="1" applyAlignment="1">
      <alignment vertical="center"/>
      <protection/>
    </xf>
    <xf numFmtId="0" fontId="11" fillId="0" borderId="20" xfId="40" applyFont="1" applyBorder="1" applyAlignment="1">
      <alignment vertical="center"/>
      <protection/>
    </xf>
    <xf numFmtId="187" fontId="11" fillId="0" borderId="13" xfId="41" applyNumberFormat="1" applyFont="1" applyBorder="1" applyAlignment="1">
      <alignment horizontal="right" vertical="center" shrinkToFit="1"/>
    </xf>
    <xf numFmtId="187" fontId="11" fillId="0" borderId="13" xfId="41" applyNumberFormat="1" applyFont="1" applyBorder="1" applyAlignment="1">
      <alignment horizontal="right" vertical="center"/>
    </xf>
    <xf numFmtId="187" fontId="11" fillId="0" borderId="13" xfId="40" applyNumberFormat="1" applyFont="1" applyBorder="1" applyAlignment="1">
      <alignment vertical="center" shrinkToFit="1"/>
      <protection/>
    </xf>
    <xf numFmtId="187" fontId="11" fillId="0" borderId="13" xfId="40" applyNumberFormat="1" applyFont="1" applyBorder="1" applyAlignment="1">
      <alignment vertical="center"/>
      <protection/>
    </xf>
    <xf numFmtId="187" fontId="11" fillId="0" borderId="15" xfId="41" applyNumberFormat="1" applyFont="1" applyBorder="1" applyAlignment="1">
      <alignment horizontal="right" vertical="center" shrinkToFit="1"/>
    </xf>
    <xf numFmtId="187" fontId="11" fillId="0" borderId="15" xfId="40" applyNumberFormat="1" applyFont="1" applyBorder="1" applyAlignment="1">
      <alignment vertical="center"/>
      <protection/>
    </xf>
    <xf numFmtId="187" fontId="62" fillId="0" borderId="13" xfId="41" applyNumberFormat="1" applyFont="1" applyBorder="1" applyAlignment="1">
      <alignment horizontal="right" vertical="center" shrinkToFit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96年度單位預算-直式橫書" xfId="37"/>
    <cellStyle name="一般_二總預算表(印書)" xfId="38"/>
    <cellStyle name="一般_追加預算表" xfId="39"/>
    <cellStyle name="一般_總預算表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pply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0" name="TextBox 1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2" name="TextBox 1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3" name="TextBox 1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4" name="TextBox 14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5" name="TextBox 15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6" name="TextBox 16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7" name="TextBox 17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8" name="TextBox 1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19" name="TextBox 19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0" name="TextBox 2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1" name="TextBox 2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2" name="TextBox 2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3" name="TextBox 2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4" name="TextBox 24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5" name="TextBox 25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6" name="TextBox 26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7" name="TextBox 27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8" name="TextBox 2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29" name="TextBox 29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0" name="TextBox 3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1" name="TextBox 3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2" name="TextBox 3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3" name="TextBox 3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4" name="TextBox 34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5" name="TextBox 35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6" name="TextBox 36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7" name="TextBox 37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8" name="TextBox 3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9" name="TextBox 39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40" name="TextBox 4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41" name="TextBox 4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42" name="TextBox 42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43" name="TextBox 43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44" name="TextBox 4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45" name="TextBox 4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46" name="TextBox 46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47" name="TextBox 47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48" name="TextBox 4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49" name="TextBox 49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50" name="TextBox 5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51" name="TextBox 5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52" name="TextBox 5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53" name="TextBox 53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" name="TextBox 5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5" name="TextBox 5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6" name="TextBox 5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7" name="TextBox 5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" name="TextBox 5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" name="TextBox 5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" name="TextBox 6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" name="TextBox 6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" name="TextBox 6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" name="TextBox 6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" name="TextBox 6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" name="TextBox 6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" name="TextBox 6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" name="TextBox 6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" name="TextBox 6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" name="TextBox 6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" name="TextBox 7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" name="TextBox 7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" name="TextBox 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" name="TextBox 7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4" name="TextBox 7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5" name="TextBox 7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6" name="TextBox 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7" name="TextBox 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8" name="TextBox 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9" name="TextBox 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0" name="TextBox 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1" name="TextBox 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2" name="TextBox 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3" name="TextBox 8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4" name="TextBox 8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5" name="TextBox 8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6" name="TextBox 8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7" name="TextBox 8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8" name="TextBox 8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89" name="TextBox 8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0" name="TextBox 9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" name="TextBox 9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" name="TextBox 9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" name="TextBox 9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" name="TextBox 9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" name="TextBox 9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6" name="TextBox 9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7" name="TextBox 9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" name="TextBox 9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" name="TextBox 9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" name="TextBox 10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" name="TextBox 10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" name="TextBox 1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" name="TextBox 1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" name="TextBox 1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" name="TextBox 1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" name="TextBox 1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" name="TextBox 1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" name="TextBox 1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" name="TextBox 1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" name="TextBox 1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" name="TextBox 1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" name="TextBox 1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" name="TextBox 1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" name="TextBox 1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15" name="TextBox 11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16" name="TextBox 11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17" name="TextBox 11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18" name="TextBox 11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19" name="TextBox 11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0" name="TextBox 12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1" name="TextBox 12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2" name="TextBox 12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3" name="TextBox 12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4" name="TextBox 12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5" name="TextBox 12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6" name="TextBox 12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7" name="TextBox 12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8" name="TextBox 12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29" name="TextBox 12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0" name="TextBox 13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1" name="TextBox 13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2" name="TextBox 13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3" name="TextBox 13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4" name="TextBox 13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5" name="TextBox 13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6" name="TextBox 13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7" name="TextBox 13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8" name="TextBox 13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39" name="TextBox 13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0" name="TextBox 14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1" name="TextBox 14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2" name="TextBox 14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3" name="TextBox 14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4" name="TextBox 14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5" name="TextBox 14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6" name="TextBox 14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7" name="TextBox 14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8" name="TextBox 14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49" name="TextBox 14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0" name="TextBox 15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1" name="TextBox 15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2" name="TextBox 15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3" name="TextBox 15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4" name="TextBox 15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5" name="TextBox 15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6" name="TextBox 15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7" name="TextBox 15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8" name="TextBox 15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59" name="TextBox 15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60" name="TextBox 16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61" name="TextBox 16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62" name="TextBox 16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63" name="TextBox 16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64" name="TextBox 16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165" name="TextBox 16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66" name="TextBox 16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67" name="TextBox 16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68" name="TextBox 16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69" name="TextBox 16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0" name="TextBox 17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1" name="TextBox 17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2" name="TextBox 1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3" name="TextBox 17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4" name="TextBox 17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5" name="TextBox 17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6" name="TextBox 1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7" name="TextBox 1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8" name="TextBox 1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79" name="TextBox 1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0" name="TextBox 1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1" name="TextBox 1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2" name="TextBox 1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3" name="TextBox 18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4" name="TextBox 18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5" name="TextBox 18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6" name="TextBox 18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7" name="TextBox 18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8" name="TextBox 18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89" name="TextBox 18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0" name="TextBox 19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1" name="TextBox 19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2" name="TextBox 19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3" name="TextBox 19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4" name="TextBox 19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5" name="TextBox 19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6" name="TextBox 19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7" name="TextBox 19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8" name="TextBox 19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99" name="TextBox 19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0" name="TextBox 20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1" name="TextBox 20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2" name="TextBox 2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3" name="TextBox 2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4" name="TextBox 2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5" name="TextBox 2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6" name="TextBox 2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7" name="TextBox 2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8" name="TextBox 2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09" name="TextBox 2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0" name="TextBox 2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1" name="TextBox 2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2" name="TextBox 2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3" name="TextBox 2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4" name="TextBox 2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5" name="TextBox 21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6" name="TextBox 21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7" name="TextBox 21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8" name="TextBox 21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19" name="TextBox 21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0" name="TextBox 22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1" name="TextBox 22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2" name="TextBox 22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3" name="TextBox 22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4" name="TextBox 22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5" name="TextBox 22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6" name="TextBox 22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7" name="TextBox 22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8" name="TextBox 22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29" name="TextBox 22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0" name="TextBox 23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1" name="TextBox 23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2" name="TextBox 23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3" name="TextBox 23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4" name="TextBox 23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5" name="TextBox 23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6" name="TextBox 23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7" name="TextBox 23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8" name="TextBox 23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39" name="TextBox 23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0" name="TextBox 24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1" name="TextBox 24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2" name="TextBox 24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3" name="TextBox 24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4" name="TextBox 24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5" name="TextBox 24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6" name="TextBox 24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7" name="TextBox 24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8" name="TextBox 24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49" name="TextBox 24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0" name="TextBox 25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1" name="TextBox 25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2" name="TextBox 25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3" name="TextBox 25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4" name="TextBox 25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5" name="TextBox 25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6" name="TextBox 25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7" name="TextBox 25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8" name="TextBox 25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59" name="TextBox 25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0" name="TextBox 26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1" name="TextBox 26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2" name="TextBox 26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3" name="TextBox 26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4" name="TextBox 26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5" name="TextBox 26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6" name="TextBox 26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7" name="TextBox 26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8" name="TextBox 26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69" name="TextBox 26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0" name="TextBox 27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1" name="TextBox 27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2" name="TextBox 2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3" name="TextBox 27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4" name="TextBox 27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5" name="TextBox 27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6" name="TextBox 2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7" name="TextBox 2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8" name="TextBox 2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79" name="TextBox 2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0" name="TextBox 2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1" name="TextBox 2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2" name="TextBox 2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3" name="TextBox 28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4" name="TextBox 28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5" name="TextBox 28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6" name="TextBox 28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7" name="TextBox 28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8" name="TextBox 28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89" name="TextBox 28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0" name="TextBox 29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1" name="TextBox 29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2" name="TextBox 29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3" name="TextBox 29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4" name="TextBox 29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5" name="TextBox 29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6" name="TextBox 29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7" name="TextBox 29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8" name="TextBox 29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299" name="TextBox 29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0" name="TextBox 30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1" name="TextBox 30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2" name="TextBox 3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3" name="TextBox 3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4" name="TextBox 3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5" name="TextBox 3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6" name="TextBox 3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7" name="TextBox 3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8" name="TextBox 3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09" name="TextBox 3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0" name="TextBox 3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1" name="TextBox 3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2" name="TextBox 3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3" name="TextBox 3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4" name="TextBox 3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5" name="TextBox 31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6" name="TextBox 31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7" name="TextBox 31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8" name="TextBox 31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19" name="TextBox 31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0" name="TextBox 32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1" name="TextBox 32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2" name="TextBox 32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3" name="TextBox 32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4" name="TextBox 32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5" name="TextBox 32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6" name="TextBox 32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7" name="TextBox 32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8" name="TextBox 32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29" name="TextBox 32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0" name="TextBox 33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1" name="TextBox 33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2" name="TextBox 33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3" name="TextBox 33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4" name="TextBox 33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5" name="TextBox 33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6" name="TextBox 33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7" name="TextBox 33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8" name="TextBox 33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39" name="TextBox 33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0" name="TextBox 34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1" name="TextBox 34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2" name="TextBox 34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3" name="TextBox 34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4" name="TextBox 34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5" name="TextBox 34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6" name="TextBox 34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7" name="TextBox 34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8" name="TextBox 34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49" name="TextBox 34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0" name="TextBox 35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1" name="TextBox 35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2" name="TextBox 35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3" name="TextBox 35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4" name="TextBox 35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5" name="TextBox 35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6" name="TextBox 35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7" name="TextBox 35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8" name="TextBox 35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59" name="TextBox 35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0" name="TextBox 36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1" name="TextBox 36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2" name="TextBox 36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3" name="TextBox 36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4" name="TextBox 36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5" name="TextBox 36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6" name="TextBox 36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7" name="TextBox 36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8" name="TextBox 36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69" name="TextBox 36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0" name="TextBox 37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1" name="TextBox 37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2" name="TextBox 3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3" name="TextBox 37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4" name="TextBox 37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5" name="TextBox 37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6" name="TextBox 3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7" name="TextBox 3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8" name="TextBox 3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79" name="TextBox 3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0" name="TextBox 3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1" name="TextBox 3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2" name="TextBox 3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3" name="TextBox 38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4" name="TextBox 38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5" name="TextBox 38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6" name="TextBox 38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7" name="TextBox 38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8" name="TextBox 38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89" name="TextBox 38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0" name="TextBox 39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1" name="TextBox 39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2" name="TextBox 39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3" name="TextBox 39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4" name="TextBox 39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5" name="TextBox 39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6" name="TextBox 39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7" name="TextBox 39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8" name="TextBox 39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399" name="TextBox 39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0" name="TextBox 40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1" name="TextBox 40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2" name="TextBox 4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3" name="TextBox 4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4" name="TextBox 4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5" name="TextBox 4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6" name="TextBox 4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7" name="TextBox 4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8" name="TextBox 4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09" name="TextBox 4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0" name="TextBox 4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1" name="TextBox 4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2" name="TextBox 4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3" name="TextBox 4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4" name="TextBox 4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5" name="TextBox 41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6" name="TextBox 41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7" name="TextBox 41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8" name="TextBox 41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19" name="TextBox 41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0" name="TextBox 42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1" name="TextBox 42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2" name="TextBox 42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3" name="TextBox 42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4" name="TextBox 42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5" name="TextBox 42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6" name="TextBox 42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7" name="TextBox 42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8" name="TextBox 42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29" name="TextBox 42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0" name="TextBox 43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1" name="TextBox 43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2" name="TextBox 43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3" name="TextBox 43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4" name="TextBox 43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5" name="TextBox 43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6" name="TextBox 43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7" name="TextBox 43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8" name="TextBox 43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39" name="TextBox 43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0" name="TextBox 44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1" name="TextBox 44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2" name="TextBox 44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3" name="TextBox 44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4" name="TextBox 44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5" name="TextBox 44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6" name="TextBox 44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7" name="TextBox 44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8" name="TextBox 44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49" name="TextBox 44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0" name="TextBox 45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1" name="TextBox 45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2" name="TextBox 45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3" name="TextBox 45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4" name="TextBox 45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5" name="TextBox 45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6" name="TextBox 45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7" name="TextBox 45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8" name="TextBox 45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59" name="TextBox 45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0" name="TextBox 46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1" name="TextBox 46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2" name="TextBox 46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3" name="TextBox 46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4" name="TextBox 46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5" name="TextBox 46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6" name="TextBox 46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7" name="TextBox 46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8" name="TextBox 46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69" name="TextBox 46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0" name="TextBox 47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1" name="TextBox 47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2" name="TextBox 4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3" name="TextBox 47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4" name="TextBox 47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5" name="TextBox 47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6" name="TextBox 4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7" name="TextBox 4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8" name="TextBox 4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79" name="TextBox 4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0" name="TextBox 4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1" name="TextBox 4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2" name="TextBox 4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3" name="TextBox 48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4" name="TextBox 48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5" name="TextBox 48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6" name="TextBox 48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7" name="TextBox 48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8" name="TextBox 48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89" name="TextBox 48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0" name="TextBox 49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1" name="TextBox 49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2" name="TextBox 49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3" name="TextBox 49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4" name="TextBox 49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5" name="TextBox 49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6" name="TextBox 49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7" name="TextBox 49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8" name="TextBox 49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499" name="TextBox 49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0" name="TextBox 50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1" name="TextBox 50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2" name="TextBox 5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3" name="TextBox 5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4" name="TextBox 5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5" name="TextBox 5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6" name="TextBox 5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7" name="TextBox 5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8" name="TextBox 5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09" name="TextBox 5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10" name="TextBox 51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11" name="TextBox 51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12" name="TextBox 512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13" name="TextBox 513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14" name="TextBox 51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15" name="TextBox 51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16" name="TextBox 51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17" name="TextBox 517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18" name="TextBox 51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19" name="TextBox 51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0" name="TextBox 52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1" name="TextBox 52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2" name="TextBox 52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3" name="TextBox 52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4" name="TextBox 52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5" name="TextBox 52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6" name="TextBox 52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7" name="TextBox 52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8" name="TextBox 52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29" name="TextBox 52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0" name="TextBox 53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1" name="TextBox 53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2" name="TextBox 53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3" name="TextBox 53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4" name="TextBox 53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5" name="TextBox 53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6" name="TextBox 53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7" name="TextBox 53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8" name="TextBox 53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39" name="TextBox 53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0" name="TextBox 54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1" name="TextBox 54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2" name="TextBox 54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3" name="TextBox 54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4" name="TextBox 54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5" name="TextBox 54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6" name="TextBox 54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7" name="TextBox 54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8" name="TextBox 54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49" name="TextBox 54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50" name="TextBox 55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51" name="TextBox 55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52" name="TextBox 55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53" name="TextBox 55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54" name="TextBox 55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55" name="TextBox 55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56" name="TextBox 55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57" name="TextBox 55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58" name="TextBox 55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59" name="TextBox 559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60" name="TextBox 560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61" name="TextBox 561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62" name="TextBox 562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63" name="TextBox 56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64" name="TextBox 56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65" name="TextBox 56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66" name="TextBox 56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567" name="TextBox 56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68" name="TextBox 568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69" name="TextBox 569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70" name="TextBox 570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71" name="TextBox 57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72" name="TextBox 5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73" name="TextBox 573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74" name="TextBox 574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575" name="TextBox 575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76" name="TextBox 5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77" name="TextBox 5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78" name="TextBox 5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79" name="TextBox 5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0" name="TextBox 5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1" name="TextBox 5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2" name="TextBox 5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3" name="TextBox 58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4" name="TextBox 58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5" name="TextBox 58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6" name="TextBox 58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7" name="TextBox 58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8" name="TextBox 58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89" name="TextBox 58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0" name="TextBox 59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1" name="TextBox 59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2" name="TextBox 59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3" name="TextBox 59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4" name="TextBox 59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5" name="TextBox 59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6" name="TextBox 59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7" name="TextBox 59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8" name="TextBox 59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599" name="TextBox 59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0" name="TextBox 60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1" name="TextBox 60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2" name="TextBox 6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3" name="TextBox 6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4" name="TextBox 6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5" name="TextBox 6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6" name="TextBox 6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7" name="TextBox 6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8" name="TextBox 6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09" name="TextBox 6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0" name="TextBox 6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1" name="TextBox 6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2" name="TextBox 6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3" name="TextBox 6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4" name="TextBox 6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5" name="TextBox 61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6" name="TextBox 61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7" name="TextBox 61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8" name="TextBox 61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19" name="TextBox 61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0" name="TextBox 62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1" name="TextBox 62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2" name="TextBox 62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3" name="TextBox 62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4" name="TextBox 62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5" name="TextBox 62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6" name="TextBox 62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7" name="TextBox 62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8" name="TextBox 62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29" name="TextBox 62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0" name="TextBox 63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1" name="TextBox 63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2" name="TextBox 63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3" name="TextBox 63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4" name="TextBox 63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5" name="TextBox 63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6" name="TextBox 63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7" name="TextBox 63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8" name="TextBox 63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39" name="TextBox 63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0" name="TextBox 64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1" name="TextBox 64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2" name="TextBox 64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3" name="TextBox 64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4" name="TextBox 64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5" name="TextBox 64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6" name="TextBox 64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7" name="TextBox 64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8" name="TextBox 64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49" name="TextBox 64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0" name="TextBox 65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1" name="TextBox 65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2" name="TextBox 65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3" name="TextBox 65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4" name="TextBox 65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5" name="TextBox 65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6" name="TextBox 65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7" name="TextBox 65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8" name="TextBox 65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59" name="TextBox 65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0" name="TextBox 66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1" name="TextBox 66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2" name="TextBox 66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3" name="TextBox 66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4" name="TextBox 66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5" name="TextBox 66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6" name="TextBox 66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7" name="TextBox 66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8" name="TextBox 66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69" name="TextBox 66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0" name="TextBox 67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1" name="TextBox 67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2" name="TextBox 6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3" name="TextBox 67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4" name="TextBox 67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5" name="TextBox 67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6" name="TextBox 6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7" name="TextBox 6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8" name="TextBox 6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79" name="TextBox 6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0" name="TextBox 6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1" name="TextBox 6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2" name="TextBox 6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3" name="TextBox 68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4" name="TextBox 68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5" name="TextBox 68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6" name="TextBox 68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7" name="TextBox 68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8" name="TextBox 68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89" name="TextBox 68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0" name="TextBox 69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1" name="TextBox 69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2" name="TextBox 69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3" name="TextBox 69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4" name="TextBox 69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5" name="TextBox 69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6" name="TextBox 69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7" name="TextBox 69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8" name="TextBox 69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699" name="TextBox 69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0" name="TextBox 70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1" name="TextBox 70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2" name="TextBox 7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3" name="TextBox 7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4" name="TextBox 7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5" name="TextBox 7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6" name="TextBox 7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7" name="TextBox 7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8" name="TextBox 7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09" name="TextBox 7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0" name="TextBox 7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1" name="TextBox 7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2" name="TextBox 7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3" name="TextBox 7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4" name="TextBox 7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5" name="TextBox 71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6" name="TextBox 71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7" name="TextBox 71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8" name="TextBox 71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19" name="TextBox 71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0" name="TextBox 72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1" name="TextBox 72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2" name="TextBox 72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3" name="TextBox 72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4" name="TextBox 72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5" name="TextBox 72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6" name="TextBox 72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7" name="TextBox 72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8" name="TextBox 72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29" name="TextBox 72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0" name="TextBox 73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1" name="TextBox 73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2" name="TextBox 73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3" name="TextBox 73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4" name="TextBox 73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5" name="TextBox 73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6" name="TextBox 73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7" name="TextBox 73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8" name="TextBox 73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39" name="TextBox 73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40" name="TextBox 74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41" name="TextBox 74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42" name="TextBox 74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43" name="TextBox 74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44" name="TextBox 74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45" name="TextBox 74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746" name="TextBox 74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47" name="TextBox 747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48" name="TextBox 74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749" name="TextBox 749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750" name="TextBox 750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51" name="TextBox 75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52" name="TextBox 75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53" name="TextBox 75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754" name="TextBox 754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55" name="TextBox 755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56" name="TextBox 756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57" name="TextBox 757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58" name="TextBox 75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59" name="TextBox 759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0" name="TextBox 76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1" name="TextBox 76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2" name="TextBox 76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3" name="TextBox 76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4" name="TextBox 764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5" name="TextBox 765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6" name="TextBox 766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7" name="TextBox 767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8" name="TextBox 76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9" name="TextBox 769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0" name="TextBox 77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1" name="TextBox 77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2" name="TextBox 77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3" name="TextBox 77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4" name="TextBox 774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5" name="TextBox 775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6" name="TextBox 776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7" name="TextBox 777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8" name="TextBox 77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79" name="TextBox 779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0" name="TextBox 78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1" name="TextBox 78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2" name="TextBox 78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3" name="TextBox 78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4" name="TextBox 784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5" name="TextBox 785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6" name="TextBox 786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7" name="TextBox 787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8" name="TextBox 788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9" name="TextBox 789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90" name="TextBox 79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91" name="TextBox 79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92" name="TextBox 79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93" name="TextBox 79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94" name="TextBox 794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95" name="TextBox 795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796" name="TextBox 796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797" name="TextBox 797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798" name="TextBox 798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799" name="TextBox 799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800" name="TextBox 800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801" name="TextBox 801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802" name="TextBox 802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803" name="TextBox 803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804" name="TextBox 804"/>
        <xdr:cNvSpPr txBox="1">
          <a:spLocks noChangeArrowheads="1"/>
        </xdr:cNvSpPr>
      </xdr:nvSpPr>
      <xdr:spPr>
        <a:xfrm>
          <a:off x="5219700" y="2009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05" name="TextBox 805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06" name="TextBox 806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07" name="TextBox 807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08" name="TextBox 808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09" name="TextBox 809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10" name="TextBox 810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11" name="TextBox 811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12" name="TextBox 812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13" name="TextBox 813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66675</xdr:rowOff>
    </xdr:from>
    <xdr:ext cx="76200" cy="247650"/>
    <xdr:sp>
      <xdr:nvSpPr>
        <xdr:cNvPr id="814" name="TextBox 814"/>
        <xdr:cNvSpPr txBox="1">
          <a:spLocks noChangeArrowheads="1"/>
        </xdr:cNvSpPr>
      </xdr:nvSpPr>
      <xdr:spPr>
        <a:xfrm>
          <a:off x="5219700" y="207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15" name="TextBox 81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16" name="TextBox 81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17" name="TextBox 817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18" name="TextBox 818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19" name="TextBox 81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20" name="TextBox 82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21" name="TextBox 82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22" name="TextBox 822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23" name="TextBox 82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24" name="TextBox 82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25" name="TextBox 82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26" name="TextBox 82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27" name="TextBox 82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28" name="TextBox 82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29" name="TextBox 82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0" name="TextBox 83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1" name="TextBox 83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2" name="TextBox 83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3" name="TextBox 83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4" name="TextBox 83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5" name="TextBox 83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6" name="TextBox 83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7" name="TextBox 83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8" name="TextBox 83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39" name="TextBox 83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0" name="TextBox 84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1" name="TextBox 84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2" name="TextBox 84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3" name="TextBox 84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4" name="TextBox 84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5" name="TextBox 84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6" name="TextBox 84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7" name="TextBox 84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8" name="TextBox 84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49" name="TextBox 84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0" name="TextBox 85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1" name="TextBox 85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2" name="TextBox 85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3" name="TextBox 85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4" name="TextBox 85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5" name="TextBox 85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6" name="TextBox 85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7" name="TextBox 85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8" name="TextBox 85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59" name="TextBox 85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60" name="TextBox 86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61" name="TextBox 86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62" name="TextBox 86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63" name="TextBox 86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64" name="TextBox 864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65" name="TextBox 865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66" name="TextBox 866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67" name="TextBox 867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68" name="TextBox 86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69" name="TextBox 86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70" name="TextBox 87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71" name="TextBox 87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72" name="TextBox 87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73" name="TextBox 873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74" name="TextBox 874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75" name="TextBox 875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76" name="TextBox 876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77" name="TextBox 877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878" name="TextBox 878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79" name="TextBox 87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0" name="TextBox 88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1" name="TextBox 88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2" name="TextBox 88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3" name="TextBox 88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4" name="TextBox 88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5" name="TextBox 88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6" name="TextBox 88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7" name="TextBox 887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8" name="TextBox 888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89" name="TextBox 889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90" name="TextBox 890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91" name="TextBox 891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92" name="TextBox 892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93" name="TextBox 893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94" name="TextBox 894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95" name="TextBox 895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>
      <xdr:nvSpPr>
        <xdr:cNvPr id="896" name="TextBox 896"/>
        <xdr:cNvSpPr txBox="1">
          <a:spLocks noChangeArrowheads="1"/>
        </xdr:cNvSpPr>
      </xdr:nvSpPr>
      <xdr:spPr>
        <a:xfrm>
          <a:off x="5219700" y="231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4076700</xdr:colOff>
      <xdr:row>9</xdr:row>
      <xdr:rowOff>0</xdr:rowOff>
    </xdr:from>
    <xdr:ext cx="76200" cy="247650"/>
    <xdr:sp>
      <xdr:nvSpPr>
        <xdr:cNvPr id="897" name="TextBox 897"/>
        <xdr:cNvSpPr txBox="1">
          <a:spLocks noChangeArrowheads="1"/>
        </xdr:cNvSpPr>
      </xdr:nvSpPr>
      <xdr:spPr>
        <a:xfrm>
          <a:off x="4076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4076700</xdr:colOff>
      <xdr:row>9</xdr:row>
      <xdr:rowOff>0</xdr:rowOff>
    </xdr:from>
    <xdr:ext cx="76200" cy="247650"/>
    <xdr:sp>
      <xdr:nvSpPr>
        <xdr:cNvPr id="898" name="TextBox 898"/>
        <xdr:cNvSpPr txBox="1">
          <a:spLocks noChangeArrowheads="1"/>
        </xdr:cNvSpPr>
      </xdr:nvSpPr>
      <xdr:spPr>
        <a:xfrm>
          <a:off x="4076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4076700</xdr:colOff>
      <xdr:row>9</xdr:row>
      <xdr:rowOff>0</xdr:rowOff>
    </xdr:from>
    <xdr:ext cx="76200" cy="247650"/>
    <xdr:sp>
      <xdr:nvSpPr>
        <xdr:cNvPr id="899" name="TextBox 899"/>
        <xdr:cNvSpPr txBox="1">
          <a:spLocks noChangeArrowheads="1"/>
        </xdr:cNvSpPr>
      </xdr:nvSpPr>
      <xdr:spPr>
        <a:xfrm>
          <a:off x="4076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4076700</xdr:colOff>
      <xdr:row>9</xdr:row>
      <xdr:rowOff>0</xdr:rowOff>
    </xdr:from>
    <xdr:ext cx="76200" cy="247650"/>
    <xdr:sp>
      <xdr:nvSpPr>
        <xdr:cNvPr id="900" name="TextBox 900"/>
        <xdr:cNvSpPr txBox="1">
          <a:spLocks noChangeArrowheads="1"/>
        </xdr:cNvSpPr>
      </xdr:nvSpPr>
      <xdr:spPr>
        <a:xfrm>
          <a:off x="4076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01" name="TextBox 901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02" name="TextBox 9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03" name="TextBox 9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04" name="TextBox 9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05" name="TextBox 9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06" name="TextBox 9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07" name="TextBox 9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08" name="TextBox 9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09" name="TextBox 9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0" name="TextBox 9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1" name="TextBox 9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2" name="TextBox 9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3" name="TextBox 9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4" name="TextBox 9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5" name="TextBox 91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6" name="TextBox 91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7" name="TextBox 91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8" name="TextBox 91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19" name="TextBox 91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0" name="TextBox 92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1" name="TextBox 92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2" name="TextBox 92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3" name="TextBox 92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4" name="TextBox 92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5" name="TextBox 92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6" name="TextBox 92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7" name="TextBox 92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8" name="TextBox 92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29" name="TextBox 92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0" name="TextBox 93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1" name="TextBox 93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2" name="TextBox 93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3" name="TextBox 93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4" name="TextBox 93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5" name="TextBox 93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6" name="TextBox 93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7" name="TextBox 93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8" name="TextBox 93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39" name="TextBox 93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0" name="TextBox 94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1" name="TextBox 94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2" name="TextBox 94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3" name="TextBox 94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4" name="TextBox 94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5" name="TextBox 94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6" name="TextBox 94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7" name="TextBox 94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8" name="TextBox 94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49" name="TextBox 94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0" name="TextBox 95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1" name="TextBox 95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2" name="TextBox 95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3" name="TextBox 95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4" name="TextBox 95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5" name="TextBox 95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6" name="TextBox 95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7" name="TextBox 95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8" name="TextBox 95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59" name="TextBox 95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60" name="TextBox 960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61" name="TextBox 961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62" name="TextBox 962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63" name="TextBox 963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64" name="TextBox 964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65" name="TextBox 965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66" name="TextBox 96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67" name="TextBox 967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68" name="TextBox 968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69" name="TextBox 969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70" name="TextBox 970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971" name="TextBox 971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72" name="TextBox 9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73" name="TextBox 97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74" name="TextBox 97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75" name="TextBox 97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76" name="TextBox 9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77" name="TextBox 9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78" name="TextBox 9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79" name="TextBox 9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0" name="TextBox 9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1" name="TextBox 9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2" name="TextBox 9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3" name="TextBox 98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4" name="TextBox 98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5" name="TextBox 98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6" name="TextBox 98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7" name="TextBox 98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8" name="TextBox 98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89" name="TextBox 98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0" name="TextBox 99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1" name="TextBox 99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2" name="TextBox 99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3" name="TextBox 99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4" name="TextBox 99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5" name="TextBox 99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6" name="TextBox 99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7" name="TextBox 99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8" name="TextBox 99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999" name="TextBox 99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0" name="TextBox 100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1" name="TextBox 100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2" name="TextBox 10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3" name="TextBox 10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4" name="TextBox 10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5" name="TextBox 10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6" name="TextBox 10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7" name="TextBox 10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8" name="TextBox 10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09" name="TextBox 10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0" name="TextBox 10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1" name="TextBox 10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2" name="TextBox 10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3" name="TextBox 10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4" name="TextBox 10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5" name="TextBox 101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6" name="TextBox 101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7" name="TextBox 101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8" name="TextBox 101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19" name="TextBox 101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0" name="TextBox 102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1" name="TextBox 102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2" name="TextBox 102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3" name="TextBox 102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4" name="TextBox 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5" name="TextBox 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6" name="TextBox 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7" name="TextBox 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8" name="TextBox 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29" name="TextBox 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0" name="TextBox 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1" name="TextBox 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2" name="TextBox 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3" name="TextBox 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4" name="TextBox 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5" name="TextBox 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6" name="TextBox 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7" name="TextBox 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8" name="TextBox 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39" name="TextBox 1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0" name="TextBox 1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1" name="TextBox 1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2" name="TextBox 1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3" name="TextBox 1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4" name="TextBox 2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5" name="TextBox 2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6" name="TextBox 2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7" name="TextBox 2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8" name="TextBox 2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49" name="TextBox 2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0" name="TextBox 2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1" name="TextBox 2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2" name="TextBox 2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3" name="TextBox 2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4" name="TextBox 3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5" name="TextBox 3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6" name="TextBox 3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7" name="TextBox 3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8" name="TextBox 3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59" name="TextBox 3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0" name="TextBox 3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1" name="TextBox 3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2" name="TextBox 3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3" name="TextBox 3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4" name="TextBox 4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5" name="TextBox 4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6" name="TextBox 4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7" name="TextBox 4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8" name="TextBox 4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69" name="TextBox 4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0" name="TextBox 4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1" name="TextBox 4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2" name="TextBox 4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3" name="TextBox 4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4" name="TextBox 5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5" name="TextBox 5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6" name="TextBox 5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7" name="TextBox 5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8" name="TextBox 5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79" name="TextBox 5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0" name="TextBox 5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1" name="TextBox 5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2" name="TextBox 5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3" name="TextBox 5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4" name="TextBox 6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5" name="TextBox 6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6" name="TextBox 6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7" name="TextBox 6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8" name="TextBox 6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89" name="TextBox 6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0" name="TextBox 6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1" name="TextBox 6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2" name="TextBox 6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3" name="TextBox 6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4" name="TextBox 7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5" name="TextBox 7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6" name="TextBox 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7" name="TextBox 7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8" name="TextBox 7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099" name="TextBox 7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0" name="TextBox 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1" name="TextBox 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2" name="TextBox 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3" name="TextBox 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4" name="TextBox 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5" name="TextBox 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6" name="TextBox 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7" name="TextBox 8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8" name="TextBox 8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09" name="TextBox 8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0" name="TextBox 8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1" name="TextBox 8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2" name="TextBox 8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3" name="TextBox 8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4" name="TextBox 9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5" name="TextBox 9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6" name="TextBox 9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7" name="TextBox 9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8" name="TextBox 9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19" name="TextBox 9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0" name="TextBox 9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1" name="TextBox 9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2" name="TextBox 9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3" name="TextBox 9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4" name="TextBox 10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5" name="TextBox 10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6" name="TextBox 10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7" name="TextBox 10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8" name="TextBox 10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29" name="TextBox 10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0" name="TextBox 10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1" name="TextBox 10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2" name="TextBox 10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3" name="TextBox 10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4" name="TextBox 11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5" name="TextBox 11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6" name="TextBox 11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7" name="TextBox 11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8" name="TextBox 11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39" name="TextBox 11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0" name="TextBox 11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1" name="TextBox 11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2" name="TextBox 11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3" name="TextBox 11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4" name="TextBox 12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5" name="TextBox 12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6" name="TextBox 12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7" name="TextBox 12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8" name="TextBox 12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49" name="TextBox 12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0" name="TextBox 12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1" name="TextBox 12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2" name="TextBox 12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3" name="TextBox 12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4" name="TextBox 13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5" name="TextBox 13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6" name="TextBox 13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7" name="TextBox 13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8" name="TextBox 13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59" name="TextBox 13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0" name="TextBox 13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1" name="TextBox 13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2" name="TextBox 13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3" name="TextBox 13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4" name="TextBox 14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5" name="TextBox 14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6" name="TextBox 14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7" name="TextBox 14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8" name="TextBox 14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69" name="TextBox 14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0" name="TextBox 14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1" name="TextBox 14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2" name="TextBox 14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3" name="TextBox 14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4" name="TextBox 15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5" name="TextBox 15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6" name="TextBox 15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7" name="TextBox 15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8" name="TextBox 15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79" name="TextBox 15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0" name="TextBox 15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1" name="TextBox 15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2" name="TextBox 15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3" name="TextBox 15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4" name="TextBox 16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5" name="TextBox 16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6" name="TextBox 16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7" name="TextBox 16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8" name="TextBox 16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89" name="TextBox 16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0" name="TextBox 16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1" name="TextBox 16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2" name="TextBox 16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3" name="TextBox 16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4" name="TextBox 17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5" name="TextBox 17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6" name="TextBox 17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7" name="TextBox 173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8" name="TextBox 174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199" name="TextBox 175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200" name="TextBox 176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201" name="TextBox 177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202" name="TextBox 178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203" name="TextBox 179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204" name="TextBox 180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205" name="TextBox 181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>
      <xdr:nvSpPr>
        <xdr:cNvPr id="1206" name="TextBox 182"/>
        <xdr:cNvSpPr txBox="1">
          <a:spLocks noChangeArrowheads="1"/>
        </xdr:cNvSpPr>
      </xdr:nvSpPr>
      <xdr:spPr>
        <a:xfrm>
          <a:off x="5219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07" name="TextBox 183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08" name="TextBox 184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09" name="TextBox 185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0" name="TextBox 186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1" name="TextBox 187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2" name="TextBox 188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3" name="TextBox 189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4" name="TextBox 190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5" name="TextBox 191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6" name="TextBox 192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7" name="TextBox 193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8" name="TextBox 194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19" name="TextBox 195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66675</xdr:rowOff>
    </xdr:from>
    <xdr:ext cx="76200" cy="247650"/>
    <xdr:sp>
      <xdr:nvSpPr>
        <xdr:cNvPr id="1220" name="TextBox 196"/>
        <xdr:cNvSpPr txBox="1">
          <a:spLocks noChangeArrowheads="1"/>
        </xdr:cNvSpPr>
      </xdr:nvSpPr>
      <xdr:spPr>
        <a:xfrm>
          <a:off x="5219700" y="2381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4076700</xdr:colOff>
      <xdr:row>9</xdr:row>
      <xdr:rowOff>0</xdr:rowOff>
    </xdr:from>
    <xdr:ext cx="76200" cy="247650"/>
    <xdr:sp>
      <xdr:nvSpPr>
        <xdr:cNvPr id="1221" name="TextBox 197"/>
        <xdr:cNvSpPr txBox="1">
          <a:spLocks noChangeArrowheads="1"/>
        </xdr:cNvSpPr>
      </xdr:nvSpPr>
      <xdr:spPr>
        <a:xfrm>
          <a:off x="4076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4076700</xdr:colOff>
      <xdr:row>9</xdr:row>
      <xdr:rowOff>0</xdr:rowOff>
    </xdr:from>
    <xdr:ext cx="76200" cy="247650"/>
    <xdr:sp>
      <xdr:nvSpPr>
        <xdr:cNvPr id="1222" name="TextBox 198"/>
        <xdr:cNvSpPr txBox="1">
          <a:spLocks noChangeArrowheads="1"/>
        </xdr:cNvSpPr>
      </xdr:nvSpPr>
      <xdr:spPr>
        <a:xfrm>
          <a:off x="4076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4076700</xdr:colOff>
      <xdr:row>9</xdr:row>
      <xdr:rowOff>0</xdr:rowOff>
    </xdr:from>
    <xdr:ext cx="76200" cy="247650"/>
    <xdr:sp>
      <xdr:nvSpPr>
        <xdr:cNvPr id="1223" name="TextBox 199"/>
        <xdr:cNvSpPr txBox="1">
          <a:spLocks noChangeArrowheads="1"/>
        </xdr:cNvSpPr>
      </xdr:nvSpPr>
      <xdr:spPr>
        <a:xfrm>
          <a:off x="4076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4076700</xdr:colOff>
      <xdr:row>9</xdr:row>
      <xdr:rowOff>0</xdr:rowOff>
    </xdr:from>
    <xdr:ext cx="76200" cy="247650"/>
    <xdr:sp>
      <xdr:nvSpPr>
        <xdr:cNvPr id="1224" name="TextBox 200"/>
        <xdr:cNvSpPr txBox="1">
          <a:spLocks noChangeArrowheads="1"/>
        </xdr:cNvSpPr>
      </xdr:nvSpPr>
      <xdr:spPr>
        <a:xfrm>
          <a:off x="4076700" y="2619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76200</xdr:rowOff>
    </xdr:from>
    <xdr:to>
      <xdr:col>9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942975"/>
          <a:ext cx="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oneCellAnchor>
    <xdr:from>
      <xdr:col>9</xdr:col>
      <xdr:colOff>0</xdr:colOff>
      <xdr:row>0</xdr:row>
      <xdr:rowOff>104775</xdr:rowOff>
    </xdr:from>
    <xdr:ext cx="76200" cy="247650"/>
    <xdr:sp>
      <xdr:nvSpPr>
        <xdr:cNvPr id="22" name="Text Box 22"/>
        <xdr:cNvSpPr txBox="1">
          <a:spLocks noChangeArrowheads="1"/>
        </xdr:cNvSpPr>
      </xdr:nvSpPr>
      <xdr:spPr>
        <a:xfrm>
          <a:off x="6848475" y="104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38100</xdr:rowOff>
    </xdr:from>
    <xdr:ext cx="76200" cy="247650"/>
    <xdr:sp>
      <xdr:nvSpPr>
        <xdr:cNvPr id="23" name="Text Box 23"/>
        <xdr:cNvSpPr txBox="1">
          <a:spLocks noChangeArrowheads="1"/>
        </xdr:cNvSpPr>
      </xdr:nvSpPr>
      <xdr:spPr>
        <a:xfrm>
          <a:off x="6848475" y="342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104775</xdr:rowOff>
    </xdr:from>
    <xdr:ext cx="76200" cy="247650"/>
    <xdr:sp>
      <xdr:nvSpPr>
        <xdr:cNvPr id="24" name="Text Box 24"/>
        <xdr:cNvSpPr txBox="1">
          <a:spLocks noChangeArrowheads="1"/>
        </xdr:cNvSpPr>
      </xdr:nvSpPr>
      <xdr:spPr>
        <a:xfrm>
          <a:off x="6848475" y="104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38100</xdr:rowOff>
    </xdr:from>
    <xdr:ext cx="76200" cy="247650"/>
    <xdr:sp>
      <xdr:nvSpPr>
        <xdr:cNvPr id="25" name="Text Box 25"/>
        <xdr:cNvSpPr txBox="1">
          <a:spLocks noChangeArrowheads="1"/>
        </xdr:cNvSpPr>
      </xdr:nvSpPr>
      <xdr:spPr>
        <a:xfrm>
          <a:off x="6848475" y="342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0</xdr:colOff>
      <xdr:row>11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6848475" y="952500"/>
          <a:ext cx="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6</xdr:row>
      <xdr:rowOff>209550</xdr:rowOff>
    </xdr:from>
    <xdr:to>
      <xdr:col>9</xdr:col>
      <xdr:colOff>0</xdr:colOff>
      <xdr:row>11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6848475" y="2000250"/>
          <a:ext cx="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6</xdr:row>
      <xdr:rowOff>209550</xdr:rowOff>
    </xdr:from>
    <xdr:to>
      <xdr:col>9</xdr:col>
      <xdr:colOff>0</xdr:colOff>
      <xdr:row>11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6848475" y="2000250"/>
          <a:ext cx="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0</xdr:colOff>
      <xdr:row>5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6848475" y="942975"/>
          <a:ext cx="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oneCellAnchor>
    <xdr:from>
      <xdr:col>9</xdr:col>
      <xdr:colOff>0</xdr:colOff>
      <xdr:row>0</xdr:row>
      <xdr:rowOff>104775</xdr:rowOff>
    </xdr:from>
    <xdr:ext cx="76200" cy="247650"/>
    <xdr:sp>
      <xdr:nvSpPr>
        <xdr:cNvPr id="82" name="Text Box 82"/>
        <xdr:cNvSpPr txBox="1">
          <a:spLocks noChangeArrowheads="1"/>
        </xdr:cNvSpPr>
      </xdr:nvSpPr>
      <xdr:spPr>
        <a:xfrm>
          <a:off x="6848475" y="104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38100</xdr:rowOff>
    </xdr:from>
    <xdr:ext cx="76200" cy="247650"/>
    <xdr:sp>
      <xdr:nvSpPr>
        <xdr:cNvPr id="83" name="Text Box 83"/>
        <xdr:cNvSpPr txBox="1">
          <a:spLocks noChangeArrowheads="1"/>
        </xdr:cNvSpPr>
      </xdr:nvSpPr>
      <xdr:spPr>
        <a:xfrm>
          <a:off x="6848475" y="342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104775</xdr:rowOff>
    </xdr:from>
    <xdr:ext cx="76200" cy="247650"/>
    <xdr:sp>
      <xdr:nvSpPr>
        <xdr:cNvPr id="84" name="Text Box 84"/>
        <xdr:cNvSpPr txBox="1">
          <a:spLocks noChangeArrowheads="1"/>
        </xdr:cNvSpPr>
      </xdr:nvSpPr>
      <xdr:spPr>
        <a:xfrm>
          <a:off x="6848475" y="104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38100</xdr:rowOff>
    </xdr:from>
    <xdr:ext cx="76200" cy="247650"/>
    <xdr:sp>
      <xdr:nvSpPr>
        <xdr:cNvPr id="85" name="Text Box 85"/>
        <xdr:cNvSpPr txBox="1">
          <a:spLocks noChangeArrowheads="1"/>
        </xdr:cNvSpPr>
      </xdr:nvSpPr>
      <xdr:spPr>
        <a:xfrm>
          <a:off x="6848475" y="342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87" name="Text Box 87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Text Box 90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Text Box 91"/>
        <xdr:cNvSpPr txBox="1">
          <a:spLocks noChangeArrowheads="1"/>
        </xdr:cNvSpPr>
      </xdr:nvSpPr>
      <xdr:spPr>
        <a:xfrm>
          <a:off x="68484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0</xdr:colOff>
      <xdr:row>5</xdr:row>
      <xdr:rowOff>0</xdr:rowOff>
    </xdr:to>
    <xdr:sp>
      <xdr:nvSpPr>
        <xdr:cNvPr id="92" name="Text Box 92"/>
        <xdr:cNvSpPr txBox="1">
          <a:spLocks noChangeArrowheads="1"/>
        </xdr:cNvSpPr>
      </xdr:nvSpPr>
      <xdr:spPr>
        <a:xfrm>
          <a:off x="6848475" y="733425"/>
          <a:ext cx="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93" name="Text Box 93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94" name="Text Box 94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6848475" y="154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0</xdr:colOff>
      <xdr:row>11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6848475" y="952500"/>
          <a:ext cx="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1" name="Text Box 101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6</xdr:row>
      <xdr:rowOff>209550</xdr:rowOff>
    </xdr:from>
    <xdr:to>
      <xdr:col>9</xdr:col>
      <xdr:colOff>0</xdr:colOff>
      <xdr:row>11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6848475" y="2000250"/>
          <a:ext cx="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6</xdr:row>
      <xdr:rowOff>209550</xdr:rowOff>
    </xdr:from>
    <xdr:to>
      <xdr:col>9</xdr:col>
      <xdr:colOff>0</xdr:colOff>
      <xdr:row>11</xdr:row>
      <xdr:rowOff>0</xdr:rowOff>
    </xdr:to>
    <xdr:sp>
      <xdr:nvSpPr>
        <xdr:cNvPr id="104" name="Text Box 104"/>
        <xdr:cNvSpPr txBox="1">
          <a:spLocks noChangeArrowheads="1"/>
        </xdr:cNvSpPr>
      </xdr:nvSpPr>
      <xdr:spPr>
        <a:xfrm>
          <a:off x="6848475" y="2000250"/>
          <a:ext cx="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7" name="Text Box 107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8" name="Text Box 108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9" name="Text Box 109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0" name="Text Box 110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3" name="Text Box 113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20" name="Text Box 120"/>
        <xdr:cNvSpPr txBox="1">
          <a:spLocks noChangeArrowheads="1"/>
        </xdr:cNvSpPr>
      </xdr:nvSpPr>
      <xdr:spPr>
        <a:xfrm>
          <a:off x="684847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6</xdr:row>
      <xdr:rowOff>180975</xdr:rowOff>
    </xdr:from>
    <xdr:to>
      <xdr:col>13</xdr:col>
      <xdr:colOff>638175</xdr:colOff>
      <xdr:row>26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372475" y="1028700"/>
          <a:ext cx="333375" cy="393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304800</xdr:colOff>
      <xdr:row>6</xdr:row>
      <xdr:rowOff>180975</xdr:rowOff>
    </xdr:from>
    <xdr:to>
      <xdr:col>13</xdr:col>
      <xdr:colOff>638175</xdr:colOff>
      <xdr:row>26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8372475" y="1028700"/>
          <a:ext cx="333375" cy="393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6</xdr:row>
      <xdr:rowOff>180975</xdr:rowOff>
    </xdr:from>
    <xdr:to>
      <xdr:col>13</xdr:col>
      <xdr:colOff>638175</xdr:colOff>
      <xdr:row>27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248650" y="1028700"/>
          <a:ext cx="333375" cy="415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304800</xdr:colOff>
      <xdr:row>6</xdr:row>
      <xdr:rowOff>180975</xdr:rowOff>
    </xdr:from>
    <xdr:to>
      <xdr:col>13</xdr:col>
      <xdr:colOff>638175</xdr:colOff>
      <xdr:row>27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8248650" y="1028700"/>
          <a:ext cx="333375" cy="415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6</xdr:row>
      <xdr:rowOff>180975</xdr:rowOff>
    </xdr:from>
    <xdr:to>
      <xdr:col>13</xdr:col>
      <xdr:colOff>638175</xdr:colOff>
      <xdr:row>27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353425" y="1028700"/>
          <a:ext cx="333375" cy="45243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304800</xdr:colOff>
      <xdr:row>6</xdr:row>
      <xdr:rowOff>180975</xdr:rowOff>
    </xdr:from>
    <xdr:to>
      <xdr:col>13</xdr:col>
      <xdr:colOff>638175</xdr:colOff>
      <xdr:row>27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8353425" y="1028700"/>
          <a:ext cx="333375" cy="45243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76200</xdr:rowOff>
    </xdr:from>
    <xdr:to>
      <xdr:col>11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86450" y="1009650"/>
          <a:ext cx="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oneCellAnchor>
    <xdr:from>
      <xdr:col>10</xdr:col>
      <xdr:colOff>0</xdr:colOff>
      <xdr:row>0</xdr:row>
      <xdr:rowOff>104775</xdr:rowOff>
    </xdr:from>
    <xdr:ext cx="76200" cy="247650"/>
    <xdr:sp>
      <xdr:nvSpPr>
        <xdr:cNvPr id="22" name="Text Box 22"/>
        <xdr:cNvSpPr txBox="1">
          <a:spLocks noChangeArrowheads="1"/>
        </xdr:cNvSpPr>
      </xdr:nvSpPr>
      <xdr:spPr>
        <a:xfrm>
          <a:off x="5486400" y="104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257175</xdr:colOff>
      <xdr:row>1</xdr:row>
      <xdr:rowOff>38100</xdr:rowOff>
    </xdr:from>
    <xdr:ext cx="76200" cy="247650"/>
    <xdr:sp>
      <xdr:nvSpPr>
        <xdr:cNvPr id="23" name="Text Box 23"/>
        <xdr:cNvSpPr txBox="1">
          <a:spLocks noChangeArrowheads="1"/>
        </xdr:cNvSpPr>
      </xdr:nvSpPr>
      <xdr:spPr>
        <a:xfrm>
          <a:off x="5410200" y="333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104775</xdr:rowOff>
    </xdr:from>
    <xdr:ext cx="76200" cy="247650"/>
    <xdr:sp>
      <xdr:nvSpPr>
        <xdr:cNvPr id="24" name="Text Box 24"/>
        <xdr:cNvSpPr txBox="1">
          <a:spLocks noChangeArrowheads="1"/>
        </xdr:cNvSpPr>
      </xdr:nvSpPr>
      <xdr:spPr>
        <a:xfrm>
          <a:off x="5486400" y="104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257175</xdr:colOff>
      <xdr:row>1</xdr:row>
      <xdr:rowOff>38100</xdr:rowOff>
    </xdr:from>
    <xdr:ext cx="76200" cy="247650"/>
    <xdr:sp>
      <xdr:nvSpPr>
        <xdr:cNvPr id="25" name="Text Box 25"/>
        <xdr:cNvSpPr txBox="1">
          <a:spLocks noChangeArrowheads="1"/>
        </xdr:cNvSpPr>
      </xdr:nvSpPr>
      <xdr:spPr>
        <a:xfrm>
          <a:off x="5410200" y="333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0</xdr:colOff>
      <xdr:row>6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4819650" y="1019175"/>
          <a:ext cx="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5</xdr:row>
      <xdr:rowOff>209550</xdr:rowOff>
    </xdr:from>
    <xdr:to>
      <xdr:col>8</xdr:col>
      <xdr:colOff>0</xdr:colOff>
      <xdr:row>6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4819650" y="2409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5</xdr:row>
      <xdr:rowOff>209550</xdr:rowOff>
    </xdr:from>
    <xdr:to>
      <xdr:col>8</xdr:col>
      <xdr:colOff>0</xdr:colOff>
      <xdr:row>6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4819650" y="2409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3</xdr:row>
      <xdr:rowOff>76200</xdr:rowOff>
    </xdr:from>
    <xdr:to>
      <xdr:col>11</xdr:col>
      <xdr:colOff>0</xdr:colOff>
      <xdr:row>6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5886450" y="1009650"/>
          <a:ext cx="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oneCellAnchor>
    <xdr:from>
      <xdr:col>10</xdr:col>
      <xdr:colOff>0</xdr:colOff>
      <xdr:row>0</xdr:row>
      <xdr:rowOff>104775</xdr:rowOff>
    </xdr:from>
    <xdr:ext cx="76200" cy="247650"/>
    <xdr:sp>
      <xdr:nvSpPr>
        <xdr:cNvPr id="82" name="Text Box 82"/>
        <xdr:cNvSpPr txBox="1">
          <a:spLocks noChangeArrowheads="1"/>
        </xdr:cNvSpPr>
      </xdr:nvSpPr>
      <xdr:spPr>
        <a:xfrm>
          <a:off x="5486400" y="104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257175</xdr:colOff>
      <xdr:row>1</xdr:row>
      <xdr:rowOff>38100</xdr:rowOff>
    </xdr:from>
    <xdr:ext cx="76200" cy="247650"/>
    <xdr:sp>
      <xdr:nvSpPr>
        <xdr:cNvPr id="83" name="Text Box 83"/>
        <xdr:cNvSpPr txBox="1">
          <a:spLocks noChangeArrowheads="1"/>
        </xdr:cNvSpPr>
      </xdr:nvSpPr>
      <xdr:spPr>
        <a:xfrm>
          <a:off x="5410200" y="333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104775</xdr:rowOff>
    </xdr:from>
    <xdr:ext cx="76200" cy="247650"/>
    <xdr:sp>
      <xdr:nvSpPr>
        <xdr:cNvPr id="84" name="Text Box 84"/>
        <xdr:cNvSpPr txBox="1">
          <a:spLocks noChangeArrowheads="1"/>
        </xdr:cNvSpPr>
      </xdr:nvSpPr>
      <xdr:spPr>
        <a:xfrm>
          <a:off x="5486400" y="104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9</xdr:col>
      <xdr:colOff>257175</xdr:colOff>
      <xdr:row>1</xdr:row>
      <xdr:rowOff>38100</xdr:rowOff>
    </xdr:from>
    <xdr:ext cx="76200" cy="247650"/>
    <xdr:sp>
      <xdr:nvSpPr>
        <xdr:cNvPr id="85" name="Text Box 85"/>
        <xdr:cNvSpPr txBox="1">
          <a:spLocks noChangeArrowheads="1"/>
        </xdr:cNvSpPr>
      </xdr:nvSpPr>
      <xdr:spPr>
        <a:xfrm>
          <a:off x="5410200" y="333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7" name="Text Box 87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0" name="Text Box 90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1" name="Text Box 91"/>
        <xdr:cNvSpPr txBox="1">
          <a:spLocks noChangeArrowheads="1"/>
        </xdr:cNvSpPr>
      </xdr:nvSpPr>
      <xdr:spPr>
        <a:xfrm>
          <a:off x="5886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6</xdr:row>
      <xdr:rowOff>0</xdr:rowOff>
    </xdr:to>
    <xdr:sp>
      <xdr:nvSpPr>
        <xdr:cNvPr id="92" name="Text Box 92"/>
        <xdr:cNvSpPr txBox="1">
          <a:spLocks noChangeArrowheads="1"/>
        </xdr:cNvSpPr>
      </xdr:nvSpPr>
      <xdr:spPr>
        <a:xfrm>
          <a:off x="5886450" y="704850"/>
          <a:ext cx="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3" name="Text Box 93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4" name="Text Box 94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58864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0</xdr:colOff>
      <xdr:row>6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4819650" y="1019175"/>
          <a:ext cx="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01" name="Text Box 101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5</xdr:row>
      <xdr:rowOff>209550</xdr:rowOff>
    </xdr:from>
    <xdr:to>
      <xdr:col>8</xdr:col>
      <xdr:colOff>0</xdr:colOff>
      <xdr:row>6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4819650" y="2409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5</xdr:row>
      <xdr:rowOff>209550</xdr:rowOff>
    </xdr:from>
    <xdr:to>
      <xdr:col>8</xdr:col>
      <xdr:colOff>0</xdr:colOff>
      <xdr:row>6</xdr:row>
      <xdr:rowOff>0</xdr:rowOff>
    </xdr:to>
    <xdr:sp>
      <xdr:nvSpPr>
        <xdr:cNvPr id="104" name="Text Box 104"/>
        <xdr:cNvSpPr txBox="1">
          <a:spLocks noChangeArrowheads="1"/>
        </xdr:cNvSpPr>
      </xdr:nvSpPr>
      <xdr:spPr>
        <a:xfrm>
          <a:off x="4819650" y="2409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07" name="Text Box 107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08" name="Text Box 108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09" name="Text Box 109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0" name="Text Box 110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3" name="Text Box 113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0" name="Text Box 120"/>
        <xdr:cNvSpPr txBox="1">
          <a:spLocks noChangeArrowheads="1"/>
        </xdr:cNvSpPr>
      </xdr:nvSpPr>
      <xdr:spPr>
        <a:xfrm>
          <a:off x="4819650" y="258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8"/>
  <sheetViews>
    <sheetView workbookViewId="0" topLeftCell="A1">
      <selection activeCell="A10" sqref="A10:F10"/>
    </sheetView>
  </sheetViews>
  <sheetFormatPr defaultColWidth="9.00390625" defaultRowHeight="16.5"/>
  <cols>
    <col min="1" max="1" width="6.50390625" style="0" customWidth="1"/>
    <col min="2" max="2" width="4.625" style="0" customWidth="1"/>
    <col min="3" max="3" width="16.625" style="0" customWidth="1"/>
    <col min="4" max="4" width="20.125" style="0" customWidth="1"/>
    <col min="5" max="5" width="10.50390625" style="0" customWidth="1"/>
    <col min="6" max="6" width="24.875" style="0" customWidth="1"/>
    <col min="7" max="7" width="5.75390625" style="0" customWidth="1"/>
  </cols>
  <sheetData>
    <row r="1" spans="1:7" ht="23.25" customHeight="1">
      <c r="A1" s="41"/>
      <c r="B1" s="41"/>
      <c r="C1" s="41"/>
      <c r="D1" s="41"/>
      <c r="E1" s="41"/>
      <c r="F1" s="41"/>
      <c r="G1" s="41"/>
    </row>
    <row r="2" spans="1:7" ht="38.25" customHeight="1">
      <c r="A2" s="114" t="s">
        <v>1</v>
      </c>
      <c r="B2" s="114"/>
      <c r="C2" s="114"/>
      <c r="D2" s="114"/>
      <c r="E2" s="114"/>
      <c r="F2" s="114"/>
      <c r="G2" s="41"/>
    </row>
    <row r="3" spans="1:7" ht="33" customHeight="1">
      <c r="A3" s="41"/>
      <c r="B3" s="41"/>
      <c r="C3" s="41"/>
      <c r="D3" s="41"/>
      <c r="E3" s="41"/>
      <c r="F3" s="41"/>
      <c r="G3" s="41"/>
    </row>
    <row r="4" spans="1:11" ht="21.75" customHeight="1">
      <c r="A4" s="41"/>
      <c r="B4" s="41"/>
      <c r="C4" s="41"/>
      <c r="D4" s="41"/>
      <c r="E4" s="41"/>
      <c r="F4" s="41"/>
      <c r="G4" s="41"/>
      <c r="K4" s="42"/>
    </row>
    <row r="5" spans="1:7" ht="45" customHeight="1">
      <c r="A5" s="116" t="s">
        <v>67</v>
      </c>
      <c r="B5" s="116"/>
      <c r="C5" s="116"/>
      <c r="D5" s="116"/>
      <c r="E5" s="116"/>
      <c r="F5" s="116"/>
      <c r="G5" s="41"/>
    </row>
    <row r="6" spans="1:7" ht="39" customHeight="1">
      <c r="A6" s="117" t="s">
        <v>68</v>
      </c>
      <c r="B6" s="117"/>
      <c r="C6" s="117"/>
      <c r="D6" s="117"/>
      <c r="E6" s="117"/>
      <c r="F6" s="117"/>
      <c r="G6" s="41"/>
    </row>
    <row r="7" spans="1:7" ht="16.5">
      <c r="A7" s="41"/>
      <c r="B7" s="39"/>
      <c r="C7" s="39"/>
      <c r="D7" s="39"/>
      <c r="E7" s="39"/>
      <c r="F7" s="39"/>
      <c r="G7" s="41"/>
    </row>
    <row r="8" spans="1:7" ht="108.75" customHeight="1">
      <c r="A8" s="41"/>
      <c r="B8" s="41"/>
      <c r="C8" s="41"/>
      <c r="D8" s="41"/>
      <c r="E8" s="41"/>
      <c r="F8" s="41"/>
      <c r="G8" s="41"/>
    </row>
    <row r="9" spans="1:7" ht="4.5" customHeight="1">
      <c r="A9" s="41"/>
      <c r="B9" s="41"/>
      <c r="C9" s="41"/>
      <c r="D9" s="41"/>
      <c r="E9" s="41"/>
      <c r="F9" s="41"/>
      <c r="G9" s="41"/>
    </row>
    <row r="10" spans="1:7" ht="75.75" customHeight="1">
      <c r="A10" s="115" t="s">
        <v>2</v>
      </c>
      <c r="B10" s="115"/>
      <c r="C10" s="115"/>
      <c r="D10" s="115"/>
      <c r="E10" s="115"/>
      <c r="F10" s="115"/>
      <c r="G10" s="41"/>
    </row>
    <row r="11" spans="1:7" ht="66" customHeight="1">
      <c r="A11" s="115" t="s">
        <v>3</v>
      </c>
      <c r="B11" s="115"/>
      <c r="C11" s="115"/>
      <c r="D11" s="115"/>
      <c r="E11" s="115"/>
      <c r="F11" s="115"/>
      <c r="G11" s="41"/>
    </row>
    <row r="12" spans="1:7" ht="88.5" customHeight="1">
      <c r="A12" s="41"/>
      <c r="B12" s="44"/>
      <c r="C12" s="44"/>
      <c r="D12" s="44"/>
      <c r="E12" s="44"/>
      <c r="F12" s="44"/>
      <c r="G12" s="41"/>
    </row>
    <row r="13" spans="1:7" ht="72" customHeight="1">
      <c r="A13" s="41"/>
      <c r="B13" s="41"/>
      <c r="C13" s="41"/>
      <c r="D13" s="41"/>
      <c r="E13" s="41"/>
      <c r="F13" s="41"/>
      <c r="G13" s="41"/>
    </row>
    <row r="14" spans="1:7" ht="73.5" customHeight="1">
      <c r="A14" s="45"/>
      <c r="B14" s="46"/>
      <c r="C14" s="46"/>
      <c r="D14" s="47"/>
      <c r="E14" s="39"/>
      <c r="F14" s="46"/>
      <c r="G14" s="48"/>
    </row>
    <row r="15" spans="1:7" ht="19.5" customHeight="1">
      <c r="A15" s="41"/>
      <c r="B15" s="41"/>
      <c r="C15" s="41"/>
      <c r="D15" s="41"/>
      <c r="E15" s="41"/>
      <c r="F15" s="41"/>
      <c r="G15" s="41"/>
    </row>
    <row r="16" spans="1:7" ht="19.5" customHeight="1">
      <c r="A16" s="42"/>
      <c r="B16" s="42"/>
      <c r="C16" s="42"/>
      <c r="D16" s="42"/>
      <c r="E16" s="42"/>
      <c r="F16" s="42"/>
      <c r="G16" s="42"/>
    </row>
    <row r="17" spans="1:7" ht="16.5">
      <c r="A17" s="42"/>
      <c r="B17" s="42"/>
      <c r="C17" s="42"/>
      <c r="D17" s="42"/>
      <c r="E17" s="42"/>
      <c r="F17" s="42"/>
      <c r="G17" s="42"/>
    </row>
    <row r="18" spans="1:7" ht="16.5">
      <c r="A18" s="42"/>
      <c r="B18" s="42"/>
      <c r="C18" s="42"/>
      <c r="D18" s="42"/>
      <c r="E18" s="42"/>
      <c r="F18" s="42"/>
      <c r="G18" s="42"/>
    </row>
  </sheetData>
  <sheetProtection/>
  <mergeCells count="5">
    <mergeCell ref="A2:F2"/>
    <mergeCell ref="A11:F11"/>
    <mergeCell ref="A10:F10"/>
    <mergeCell ref="A5:F5"/>
    <mergeCell ref="A6:F6"/>
  </mergeCells>
  <printOptions/>
  <pageMargins left="0.7874015748031497" right="0.1968503937007874" top="0.5905511811023623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32"/>
  <sheetViews>
    <sheetView workbookViewId="0" topLeftCell="A1">
      <selection activeCell="E13" sqref="E13"/>
    </sheetView>
  </sheetViews>
  <sheetFormatPr defaultColWidth="9.00390625" defaultRowHeight="16.5"/>
  <cols>
    <col min="1" max="1" width="68.50390625" style="42" customWidth="1"/>
    <col min="2" max="2" width="10.875" style="66" customWidth="1"/>
    <col min="3" max="3" width="8.50390625" style="42" customWidth="1"/>
    <col min="4" max="16384" width="9.00390625" style="42" customWidth="1"/>
  </cols>
  <sheetData>
    <row r="1" spans="1:3" s="49" customFormat="1" ht="27" customHeight="1">
      <c r="A1" s="118" t="s">
        <v>4</v>
      </c>
      <c r="B1" s="118"/>
      <c r="C1" s="118"/>
    </row>
    <row r="2" spans="1:3" s="50" customFormat="1" ht="25.5" customHeight="1">
      <c r="A2" s="119" t="s">
        <v>5</v>
      </c>
      <c r="B2" s="119"/>
      <c r="C2" s="119"/>
    </row>
    <row r="3" spans="1:3" s="52" customFormat="1" ht="21.75" customHeight="1">
      <c r="A3" s="120" t="s">
        <v>152</v>
      </c>
      <c r="B3" s="120"/>
      <c r="C3" s="120"/>
    </row>
    <row r="4" spans="1:3" s="56" customFormat="1" ht="12" customHeight="1">
      <c r="A4" s="53"/>
      <c r="B4" s="54"/>
      <c r="C4" s="55"/>
    </row>
    <row r="5" spans="1:3" s="56" customFormat="1" ht="24" customHeight="1">
      <c r="A5" s="57" t="s">
        <v>158</v>
      </c>
      <c r="B5" s="51" t="s">
        <v>6</v>
      </c>
      <c r="C5" s="58" t="s">
        <v>7</v>
      </c>
    </row>
    <row r="6" spans="1:3" s="56" customFormat="1" ht="24" customHeight="1">
      <c r="A6" s="57" t="s">
        <v>159</v>
      </c>
      <c r="B6" s="51" t="s">
        <v>8</v>
      </c>
      <c r="C6" s="58" t="s">
        <v>7</v>
      </c>
    </row>
    <row r="7" spans="1:3" s="56" customFormat="1" ht="24" customHeight="1">
      <c r="A7" s="57" t="s">
        <v>160</v>
      </c>
      <c r="B7" s="59" t="s">
        <v>162</v>
      </c>
      <c r="C7" s="58" t="s">
        <v>7</v>
      </c>
    </row>
    <row r="8" spans="1:3" s="41" customFormat="1" ht="24" customHeight="1">
      <c r="A8" s="57" t="s">
        <v>161</v>
      </c>
      <c r="B8" s="59" t="s">
        <v>163</v>
      </c>
      <c r="C8" s="58" t="s">
        <v>7</v>
      </c>
    </row>
    <row r="9" spans="1:5" s="41" customFormat="1" ht="24" customHeight="1">
      <c r="A9" s="57" t="s">
        <v>66</v>
      </c>
      <c r="B9" s="59" t="s">
        <v>164</v>
      </c>
      <c r="C9" s="58" t="s">
        <v>7</v>
      </c>
      <c r="D9" s="60"/>
      <c r="E9" s="61"/>
    </row>
    <row r="10" spans="1:3" ht="24" customHeight="1">
      <c r="A10" s="57"/>
      <c r="B10" s="59"/>
      <c r="C10" s="58"/>
    </row>
    <row r="11" spans="1:3" ht="24" customHeight="1">
      <c r="A11" s="57"/>
      <c r="B11" s="59"/>
      <c r="C11" s="58"/>
    </row>
    <row r="12" spans="1:3" ht="24" customHeight="1">
      <c r="A12" s="57"/>
      <c r="B12" s="62"/>
      <c r="C12" s="58"/>
    </row>
    <row r="13" spans="1:3" ht="24" customHeight="1">
      <c r="A13" s="57"/>
      <c r="B13" s="62"/>
      <c r="C13" s="58"/>
    </row>
    <row r="14" spans="1:3" ht="24" customHeight="1">
      <c r="A14" s="57"/>
      <c r="B14" s="62"/>
      <c r="C14" s="58"/>
    </row>
    <row r="15" spans="1:3" ht="24" customHeight="1">
      <c r="A15" s="57"/>
      <c r="B15" s="62"/>
      <c r="C15" s="58"/>
    </row>
    <row r="16" spans="1:3" ht="24" customHeight="1">
      <c r="A16" s="57"/>
      <c r="B16" s="62"/>
      <c r="C16" s="58"/>
    </row>
    <row r="17" spans="1:3" ht="24" customHeight="1">
      <c r="A17" s="57"/>
      <c r="B17" s="62"/>
      <c r="C17" s="58"/>
    </row>
    <row r="18" spans="1:3" ht="24" customHeight="1">
      <c r="A18" s="57"/>
      <c r="B18" s="62"/>
      <c r="C18" s="58"/>
    </row>
    <row r="19" spans="1:3" ht="24" customHeight="1">
      <c r="A19" s="57"/>
      <c r="B19" s="62"/>
      <c r="C19" s="58"/>
    </row>
    <row r="20" spans="1:3" ht="24" customHeight="1">
      <c r="A20" s="57"/>
      <c r="B20" s="62"/>
      <c r="C20" s="58"/>
    </row>
    <row r="21" spans="1:3" ht="24" customHeight="1">
      <c r="A21" s="57"/>
      <c r="B21" s="62"/>
      <c r="C21" s="58"/>
    </row>
    <row r="22" spans="1:3" ht="24" customHeight="1">
      <c r="A22" s="57"/>
      <c r="B22" s="62"/>
      <c r="C22" s="58"/>
    </row>
    <row r="23" spans="1:3" ht="24" customHeight="1">
      <c r="A23" s="57"/>
      <c r="B23" s="62"/>
      <c r="C23" s="58"/>
    </row>
    <row r="24" spans="1:3" ht="24" customHeight="1">
      <c r="A24" s="57"/>
      <c r="B24" s="62"/>
      <c r="C24" s="58"/>
    </row>
    <row r="25" spans="1:3" ht="24" customHeight="1">
      <c r="A25" s="57"/>
      <c r="B25" s="62"/>
      <c r="C25" s="58"/>
    </row>
    <row r="26" spans="1:3" ht="24" customHeight="1">
      <c r="A26" s="57"/>
      <c r="B26" s="62"/>
      <c r="C26" s="58"/>
    </row>
    <row r="27" spans="1:3" ht="24" customHeight="1">
      <c r="A27" s="57"/>
      <c r="B27" s="62"/>
      <c r="C27" s="58"/>
    </row>
    <row r="28" spans="1:3" ht="24" customHeight="1">
      <c r="A28" s="57"/>
      <c r="B28" s="62"/>
      <c r="C28" s="58"/>
    </row>
    <row r="29" spans="1:3" ht="24" customHeight="1">
      <c r="A29" s="57"/>
      <c r="B29" s="62"/>
      <c r="C29" s="58"/>
    </row>
    <row r="30" spans="1:3" ht="24" customHeight="1">
      <c r="A30" s="57"/>
      <c r="B30" s="62"/>
      <c r="C30" s="58"/>
    </row>
    <row r="31" spans="1:3" ht="24" customHeight="1">
      <c r="A31" s="57"/>
      <c r="B31" s="62"/>
      <c r="C31" s="58"/>
    </row>
    <row r="32" spans="1:3" s="49" customFormat="1" ht="24" customHeight="1">
      <c r="A32" s="63"/>
      <c r="B32" s="64"/>
      <c r="C32" s="65"/>
    </row>
  </sheetData>
  <mergeCells count="3">
    <mergeCell ref="A1:C1"/>
    <mergeCell ref="A2:C2"/>
    <mergeCell ref="A3:C3"/>
  </mergeCells>
  <printOptions/>
  <pageMargins left="0.7874015748031497" right="0.1968503937007874" top="0.5905511811023623" bottom="0.5905511811023623" header="0.5118110236220472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I21"/>
  <sheetViews>
    <sheetView workbookViewId="0" topLeftCell="A1">
      <pane xSplit="5" ySplit="5" topLeftCell="F6" activePane="bottomRight" state="frozen"/>
      <selection pane="topLeft" activeCell="C8" sqref="C8:E8"/>
      <selection pane="topRight" activeCell="C8" sqref="C8:E8"/>
      <selection pane="bottomLeft" activeCell="C8" sqref="C8:E8"/>
      <selection pane="bottomRight" activeCell="I4" sqref="I4:I5"/>
    </sheetView>
  </sheetViews>
  <sheetFormatPr defaultColWidth="9.00390625" defaultRowHeight="16.5"/>
  <cols>
    <col min="1" max="1" width="3.75390625" style="3" customWidth="1"/>
    <col min="2" max="2" width="4.875" style="3" customWidth="1"/>
    <col min="3" max="3" width="4.25390625" style="3" customWidth="1"/>
    <col min="4" max="4" width="4.375" style="3" customWidth="1"/>
    <col min="5" max="5" width="18.00390625" style="3" customWidth="1"/>
    <col min="6" max="6" width="13.625" style="3" customWidth="1"/>
    <col min="7" max="7" width="12.75390625" style="3" customWidth="1"/>
    <col min="8" max="8" width="13.625" style="3" customWidth="1"/>
    <col min="9" max="9" width="14.625" style="3" customWidth="1"/>
    <col min="10" max="16384" width="9.00390625" style="3" customWidth="1"/>
  </cols>
  <sheetData>
    <row r="1" spans="5:9" ht="24" customHeight="1">
      <c r="E1" s="124" t="s">
        <v>19</v>
      </c>
      <c r="F1" s="124"/>
      <c r="G1" s="124"/>
      <c r="H1" s="124"/>
      <c r="I1" s="2"/>
    </row>
    <row r="2" spans="1:9" ht="27.75" customHeight="1">
      <c r="A2" s="126"/>
      <c r="B2" s="126"/>
      <c r="C2" s="127"/>
      <c r="D2" s="125" t="s">
        <v>20</v>
      </c>
      <c r="E2" s="125"/>
      <c r="F2" s="125"/>
      <c r="G2" s="125"/>
      <c r="H2" s="125"/>
      <c r="I2" s="4"/>
    </row>
    <row r="3" spans="1:9" ht="16.5">
      <c r="A3" s="109"/>
      <c r="B3" s="109"/>
      <c r="C3" s="108"/>
      <c r="D3" s="5"/>
      <c r="E3" s="5"/>
      <c r="F3" s="5" t="s">
        <v>153</v>
      </c>
      <c r="G3" s="5"/>
      <c r="H3" s="5"/>
      <c r="I3" s="6" t="s">
        <v>21</v>
      </c>
    </row>
    <row r="4" spans="1:9" ht="16.5" customHeight="1">
      <c r="A4" s="121" t="s">
        <v>22</v>
      </c>
      <c r="B4" s="122"/>
      <c r="C4" s="122"/>
      <c r="D4" s="122"/>
      <c r="E4" s="123"/>
      <c r="F4" s="110" t="s">
        <v>23</v>
      </c>
      <c r="G4" s="110" t="s">
        <v>24</v>
      </c>
      <c r="H4" s="110" t="s">
        <v>25</v>
      </c>
      <c r="I4" s="110" t="s">
        <v>26</v>
      </c>
    </row>
    <row r="5" spans="1:9" ht="36.75" customHeight="1">
      <c r="A5" s="12" t="s">
        <v>27</v>
      </c>
      <c r="B5" s="12" t="s">
        <v>28</v>
      </c>
      <c r="C5" s="12" t="s">
        <v>29</v>
      </c>
      <c r="D5" s="12" t="s">
        <v>30</v>
      </c>
      <c r="E5" s="7" t="s">
        <v>31</v>
      </c>
      <c r="F5" s="111"/>
      <c r="G5" s="111"/>
      <c r="H5" s="111"/>
      <c r="I5" s="111"/>
    </row>
    <row r="6" spans="1:9" ht="19.5" customHeight="1">
      <c r="A6" s="15" t="s">
        <v>32</v>
      </c>
      <c r="B6" s="14"/>
      <c r="C6" s="14"/>
      <c r="D6" s="16"/>
      <c r="E6" s="67" t="s">
        <v>9</v>
      </c>
      <c r="F6" s="68">
        <f>SUM(F9,F14)</f>
        <v>1818994</v>
      </c>
      <c r="G6" s="69">
        <f>G7</f>
        <v>15694</v>
      </c>
      <c r="H6" s="69">
        <f aca="true" t="shared" si="0" ref="H6:H13">F6+G6</f>
        <v>1834688</v>
      </c>
      <c r="I6" s="9"/>
    </row>
    <row r="7" spans="1:9" ht="19.5" customHeight="1">
      <c r="A7" s="13"/>
      <c r="B7" s="14">
        <v>110</v>
      </c>
      <c r="C7" s="14"/>
      <c r="D7" s="16"/>
      <c r="E7" s="8" t="s">
        <v>10</v>
      </c>
      <c r="F7" s="70">
        <f>SUM(F8)</f>
        <v>1818994</v>
      </c>
      <c r="G7" s="69">
        <f>G8</f>
        <v>15694</v>
      </c>
      <c r="H7" s="69">
        <f t="shared" si="0"/>
        <v>1834688</v>
      </c>
      <c r="I7" s="9"/>
    </row>
    <row r="8" spans="1:9" ht="19.5" customHeight="1">
      <c r="A8" s="13">
        <v>21</v>
      </c>
      <c r="B8" s="14"/>
      <c r="C8" s="71"/>
      <c r="D8" s="16"/>
      <c r="E8" s="8" t="s">
        <v>11</v>
      </c>
      <c r="F8" s="70">
        <f>SUM(F9,F14)</f>
        <v>1818994</v>
      </c>
      <c r="G8" s="69">
        <f>G9+G14</f>
        <v>15694</v>
      </c>
      <c r="H8" s="69">
        <f t="shared" si="0"/>
        <v>1834688</v>
      </c>
      <c r="I8" s="9"/>
    </row>
    <row r="9" spans="1:9" ht="19.5" customHeight="1">
      <c r="A9" s="13"/>
      <c r="B9" s="14"/>
      <c r="C9" s="14"/>
      <c r="D9" s="17"/>
      <c r="E9" s="8" t="s">
        <v>12</v>
      </c>
      <c r="F9" s="72">
        <f>SUM(F10,F12,)</f>
        <v>1771662</v>
      </c>
      <c r="G9" s="69">
        <f>G10+G12</f>
        <v>4062</v>
      </c>
      <c r="H9" s="69">
        <f t="shared" si="0"/>
        <v>1775724</v>
      </c>
      <c r="I9" s="9"/>
    </row>
    <row r="10" spans="1:9" ht="19.5" customHeight="1">
      <c r="A10" s="13"/>
      <c r="B10" s="14"/>
      <c r="C10" s="14" t="s">
        <v>13</v>
      </c>
      <c r="D10" s="16"/>
      <c r="E10" s="8" t="s">
        <v>14</v>
      </c>
      <c r="F10" s="72">
        <f>F11</f>
        <v>1630642</v>
      </c>
      <c r="G10" s="69">
        <f>G11</f>
        <v>-1530</v>
      </c>
      <c r="H10" s="69">
        <f t="shared" si="0"/>
        <v>1629112</v>
      </c>
      <c r="I10" s="9"/>
    </row>
    <row r="11" spans="1:9" ht="19.5" customHeight="1">
      <c r="A11" s="13"/>
      <c r="B11" s="14"/>
      <c r="C11" s="14"/>
      <c r="D11" s="17" t="s">
        <v>13</v>
      </c>
      <c r="E11" s="8" t="s">
        <v>151</v>
      </c>
      <c r="F11" s="72">
        <v>1630642</v>
      </c>
      <c r="G11" s="69">
        <v>-1530</v>
      </c>
      <c r="H11" s="69">
        <f t="shared" si="0"/>
        <v>1629112</v>
      </c>
      <c r="I11" s="9"/>
    </row>
    <row r="12" spans="1:9" ht="19.5" customHeight="1">
      <c r="A12" s="73"/>
      <c r="B12" s="74"/>
      <c r="C12" s="74">
        <v>2</v>
      </c>
      <c r="D12" s="17"/>
      <c r="E12" s="8" t="s">
        <v>15</v>
      </c>
      <c r="F12" s="72">
        <f>SUM(F13:F13)</f>
        <v>141020</v>
      </c>
      <c r="G12" s="69">
        <f>G13</f>
        <v>5592</v>
      </c>
      <c r="H12" s="69">
        <f t="shared" si="0"/>
        <v>146612</v>
      </c>
      <c r="I12" s="9"/>
    </row>
    <row r="13" spans="1:9" ht="19.5" customHeight="1">
      <c r="A13" s="73"/>
      <c r="B13" s="74"/>
      <c r="C13" s="74"/>
      <c r="D13" s="17" t="s">
        <v>13</v>
      </c>
      <c r="E13" s="8" t="s">
        <v>150</v>
      </c>
      <c r="F13" s="72">
        <v>141020</v>
      </c>
      <c r="G13" s="69">
        <v>5592</v>
      </c>
      <c r="H13" s="69">
        <f t="shared" si="0"/>
        <v>146612</v>
      </c>
      <c r="I13" s="9"/>
    </row>
    <row r="14" spans="1:9" ht="19.5" customHeight="1">
      <c r="A14" s="73"/>
      <c r="B14" s="74"/>
      <c r="C14" s="74"/>
      <c r="D14" s="17"/>
      <c r="E14" s="8" t="s">
        <v>17</v>
      </c>
      <c r="F14" s="72">
        <f>F15</f>
        <v>47332</v>
      </c>
      <c r="G14" s="69">
        <f>G15</f>
        <v>11632</v>
      </c>
      <c r="H14" s="72">
        <f>H15</f>
        <v>58964</v>
      </c>
      <c r="I14" s="9"/>
    </row>
    <row r="15" spans="1:9" ht="19.5" customHeight="1">
      <c r="A15" s="73"/>
      <c r="B15" s="74"/>
      <c r="C15" s="74">
        <v>4</v>
      </c>
      <c r="D15" s="17"/>
      <c r="E15" s="8" t="s">
        <v>148</v>
      </c>
      <c r="F15" s="72">
        <f>SUM(F16:F16)</f>
        <v>47332</v>
      </c>
      <c r="G15" s="69">
        <f>G16</f>
        <v>11632</v>
      </c>
      <c r="H15" s="72">
        <f>SUM(H16:H16)</f>
        <v>58964</v>
      </c>
      <c r="I15" s="9"/>
    </row>
    <row r="16" spans="1:9" ht="19.5" customHeight="1">
      <c r="A16" s="73"/>
      <c r="B16" s="74"/>
      <c r="C16" s="74"/>
      <c r="D16" s="17" t="s">
        <v>18</v>
      </c>
      <c r="E16" s="8" t="s">
        <v>149</v>
      </c>
      <c r="F16" s="72">
        <v>47332</v>
      </c>
      <c r="G16" s="69">
        <v>11632</v>
      </c>
      <c r="H16" s="69">
        <f>F16+G16</f>
        <v>58964</v>
      </c>
      <c r="I16" s="9"/>
    </row>
    <row r="17" spans="1:9" ht="19.5" customHeight="1">
      <c r="A17" s="73"/>
      <c r="B17" s="74"/>
      <c r="C17" s="74"/>
      <c r="D17" s="17"/>
      <c r="E17" s="75"/>
      <c r="F17" s="72"/>
      <c r="G17" s="69"/>
      <c r="H17" s="69"/>
      <c r="I17" s="9"/>
    </row>
    <row r="18" spans="1:9" ht="19.5" customHeight="1">
      <c r="A18" s="73"/>
      <c r="B18" s="74"/>
      <c r="C18" s="74"/>
      <c r="D18" s="17"/>
      <c r="E18" s="75"/>
      <c r="F18" s="72"/>
      <c r="G18" s="69"/>
      <c r="H18" s="69"/>
      <c r="I18" s="9"/>
    </row>
    <row r="19" spans="1:9" ht="19.5" customHeight="1">
      <c r="A19" s="73"/>
      <c r="B19" s="74"/>
      <c r="C19" s="74"/>
      <c r="D19" s="17"/>
      <c r="E19" s="8"/>
      <c r="F19" s="72"/>
      <c r="G19" s="69"/>
      <c r="H19" s="69"/>
      <c r="I19" s="9"/>
    </row>
    <row r="20" spans="1:9" ht="19.5" customHeight="1">
      <c r="A20" s="76"/>
      <c r="B20" s="77"/>
      <c r="C20" s="77"/>
      <c r="D20" s="18"/>
      <c r="E20" s="10"/>
      <c r="F20" s="78"/>
      <c r="G20" s="79"/>
      <c r="H20" s="79"/>
      <c r="I20" s="11"/>
    </row>
    <row r="21" spans="1:9" ht="19.5" customHeight="1">
      <c r="A21" s="112"/>
      <c r="B21" s="112"/>
      <c r="C21" s="112"/>
      <c r="D21" s="112"/>
      <c r="E21" s="112"/>
      <c r="F21" s="113"/>
      <c r="G21" s="112"/>
      <c r="H21" s="112"/>
      <c r="I21" s="11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1">
    <mergeCell ref="A21:I21"/>
    <mergeCell ref="A2:B2"/>
    <mergeCell ref="C2:C3"/>
    <mergeCell ref="A3:B3"/>
    <mergeCell ref="A4:E4"/>
    <mergeCell ref="H4:H5"/>
    <mergeCell ref="E1:H1"/>
    <mergeCell ref="D2:H2"/>
    <mergeCell ref="I4:I5"/>
    <mergeCell ref="F4:F5"/>
    <mergeCell ref="G4:G5"/>
  </mergeCells>
  <printOptions/>
  <pageMargins left="0.7874015748031497" right="0.1968503937007874" top="0.5905511811023623" bottom="0.5905511811023623" header="0.5118110236220472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showGridLines="0" view="pageBreakPreview" zoomScaleSheetLayoutView="100" workbookViewId="0" topLeftCell="A4">
      <selection activeCell="J27" sqref="J27:L27"/>
    </sheetView>
  </sheetViews>
  <sheetFormatPr defaultColWidth="9.00390625" defaultRowHeight="16.5"/>
  <cols>
    <col min="1" max="1" width="4.25390625" style="22" customWidth="1"/>
    <col min="2" max="2" width="6.875" style="22" customWidth="1"/>
    <col min="3" max="3" width="3.875" style="22" customWidth="1"/>
    <col min="4" max="4" width="2.875" style="22" customWidth="1"/>
    <col min="5" max="5" width="8.50390625" style="22" customWidth="1"/>
    <col min="6" max="6" width="6.875" style="22" customWidth="1"/>
    <col min="7" max="7" width="9.625" style="22" customWidth="1"/>
    <col min="8" max="9" width="11.625" style="22" customWidth="1"/>
    <col min="10" max="10" width="9.875" style="22" customWidth="1"/>
    <col min="11" max="11" width="5.00390625" style="22" customWidth="1"/>
    <col min="12" max="12" width="15.875" style="22" customWidth="1"/>
    <col min="13" max="16384" width="9.00390625" style="22" customWidth="1"/>
  </cols>
  <sheetData>
    <row r="1" spans="1:12" ht="9.75" customHeight="1">
      <c r="A1" s="21"/>
      <c r="B1" s="80"/>
      <c r="C1" s="129" t="s">
        <v>69</v>
      </c>
      <c r="D1" s="129"/>
      <c r="E1" s="129"/>
      <c r="F1" s="129"/>
      <c r="G1" s="129"/>
      <c r="H1" s="129"/>
      <c r="I1" s="129"/>
      <c r="J1" s="129"/>
      <c r="K1" s="129"/>
      <c r="L1" s="20"/>
    </row>
    <row r="2" spans="1:12" ht="8.25" customHeight="1">
      <c r="A2" s="21"/>
      <c r="B2" s="80"/>
      <c r="C2" s="129"/>
      <c r="D2" s="129"/>
      <c r="E2" s="129"/>
      <c r="F2" s="129"/>
      <c r="G2" s="129"/>
      <c r="H2" s="129"/>
      <c r="I2" s="129"/>
      <c r="J2" s="129"/>
      <c r="K2" s="129"/>
      <c r="L2" s="103" t="s">
        <v>70</v>
      </c>
    </row>
    <row r="3" spans="1:12" ht="8.25" customHeight="1">
      <c r="A3" s="23"/>
      <c r="B3" s="23"/>
      <c r="C3" s="104" t="s">
        <v>71</v>
      </c>
      <c r="D3" s="104"/>
      <c r="E3" s="104"/>
      <c r="F3" s="104"/>
      <c r="G3" s="104"/>
      <c r="H3" s="104"/>
      <c r="I3" s="104"/>
      <c r="J3" s="104"/>
      <c r="K3" s="104"/>
      <c r="L3" s="103"/>
    </row>
    <row r="4" spans="1:12" ht="8.25" customHeight="1">
      <c r="A4" s="23"/>
      <c r="B4" s="23"/>
      <c r="C4" s="104"/>
      <c r="D4" s="104"/>
      <c r="E4" s="104"/>
      <c r="F4" s="104"/>
      <c r="G4" s="104"/>
      <c r="H4" s="104"/>
      <c r="I4" s="104"/>
      <c r="J4" s="104"/>
      <c r="K4" s="104"/>
      <c r="L4" s="139" t="s">
        <v>72</v>
      </c>
    </row>
    <row r="5" spans="1:12" ht="11.25" customHeight="1">
      <c r="A5" s="40"/>
      <c r="B5" s="40"/>
      <c r="C5" s="138"/>
      <c r="D5" s="138"/>
      <c r="E5" s="138"/>
      <c r="F5" s="138"/>
      <c r="G5" s="138"/>
      <c r="H5" s="138"/>
      <c r="I5" s="138"/>
      <c r="J5" s="138"/>
      <c r="K5" s="138"/>
      <c r="L5" s="105"/>
    </row>
    <row r="6" spans="1:12" ht="21" customHeight="1">
      <c r="A6" s="24"/>
      <c r="B6" s="24"/>
      <c r="C6" s="132" t="s">
        <v>73</v>
      </c>
      <c r="D6" s="132"/>
      <c r="E6" s="132"/>
      <c r="F6" s="132"/>
      <c r="G6" s="132"/>
      <c r="H6" s="132"/>
      <c r="I6" s="132"/>
      <c r="J6" s="132"/>
      <c r="K6" s="132"/>
      <c r="L6" s="151" t="s">
        <v>74</v>
      </c>
    </row>
    <row r="7" spans="1:12" ht="29.25" customHeight="1">
      <c r="A7" s="142" t="s">
        <v>75</v>
      </c>
      <c r="B7" s="142"/>
      <c r="C7" s="142"/>
      <c r="D7" s="142"/>
      <c r="E7" s="142"/>
      <c r="F7" s="143" t="s">
        <v>76</v>
      </c>
      <c r="G7" s="144"/>
      <c r="H7" s="144"/>
      <c r="I7" s="145"/>
      <c r="J7" s="81" t="s">
        <v>77</v>
      </c>
      <c r="K7" s="152" t="s">
        <v>78</v>
      </c>
      <c r="L7" s="153"/>
    </row>
    <row r="8" spans="1:12" ht="29.25" customHeight="1">
      <c r="A8" s="142" t="s">
        <v>79</v>
      </c>
      <c r="B8" s="142"/>
      <c r="C8" s="154">
        <v>1630642</v>
      </c>
      <c r="D8" s="155"/>
      <c r="E8" s="156"/>
      <c r="F8" s="136" t="s">
        <v>80</v>
      </c>
      <c r="G8" s="136"/>
      <c r="H8" s="130">
        <f>(H25-I25)/1000</f>
        <v>-1530</v>
      </c>
      <c r="I8" s="131"/>
      <c r="J8" s="146" t="s">
        <v>81</v>
      </c>
      <c r="K8" s="147"/>
      <c r="L8" s="25">
        <f>C8+H8</f>
        <v>1629112</v>
      </c>
    </row>
    <row r="9" spans="1:12" s="26" customFormat="1" ht="18" customHeight="1">
      <c r="A9" s="157" t="s">
        <v>33</v>
      </c>
      <c r="B9" s="158" t="s">
        <v>82</v>
      </c>
      <c r="C9" s="159"/>
      <c r="D9" s="159"/>
      <c r="E9" s="160"/>
      <c r="F9" s="160"/>
      <c r="G9" s="160"/>
      <c r="H9" s="160"/>
      <c r="I9" s="160"/>
      <c r="J9" s="160"/>
      <c r="K9" s="160"/>
      <c r="L9" s="161"/>
    </row>
    <row r="10" spans="1:12" s="26" customFormat="1" ht="12.75" customHeight="1">
      <c r="A10" s="162"/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s="26" customFormat="1" ht="12.75" customHeight="1">
      <c r="A11" s="162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5"/>
    </row>
    <row r="12" spans="1:12" s="26" customFormat="1" ht="12.75" customHeight="1">
      <c r="A12" s="162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s="26" customFormat="1" ht="12.75" customHeight="1">
      <c r="A13" s="162"/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5"/>
    </row>
    <row r="14" spans="1:12" s="26" customFormat="1" ht="12.75" customHeight="1">
      <c r="A14" s="162"/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1:12" s="26" customFormat="1" ht="12.75" customHeight="1">
      <c r="A15" s="162"/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5"/>
    </row>
    <row r="16" spans="1:12" s="26" customFormat="1" ht="12.75" customHeight="1">
      <c r="A16" s="162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s="26" customFormat="1" ht="12.75" customHeight="1">
      <c r="A17" s="162"/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2" s="26" customFormat="1" ht="12.75" customHeight="1">
      <c r="A18" s="162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8"/>
    </row>
    <row r="19" spans="1:12" s="26" customFormat="1" ht="12.75" customHeight="1">
      <c r="A19" s="162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8"/>
    </row>
    <row r="20" spans="1:12" s="26" customFormat="1" ht="12.75" customHeight="1">
      <c r="A20" s="162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8"/>
    </row>
    <row r="21" spans="1:12" s="26" customFormat="1" ht="12.75" customHeight="1">
      <c r="A21" s="162"/>
      <c r="B21" s="169" t="s">
        <v>83</v>
      </c>
      <c r="C21" s="170"/>
      <c r="D21" s="170"/>
      <c r="E21" s="167"/>
      <c r="F21" s="167"/>
      <c r="G21" s="167"/>
      <c r="H21" s="167"/>
      <c r="I21" s="167"/>
      <c r="J21" s="167"/>
      <c r="K21" s="167"/>
      <c r="L21" s="168"/>
    </row>
    <row r="22" spans="1:12" s="26" customFormat="1" ht="12.75" customHeight="1">
      <c r="A22" s="162"/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8"/>
    </row>
    <row r="23" spans="1:12" s="26" customFormat="1" ht="12.75" customHeight="1">
      <c r="A23" s="171"/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6" ht="21.75" customHeight="1">
      <c r="A24" s="175" t="s">
        <v>84</v>
      </c>
      <c r="B24" s="176"/>
      <c r="C24" s="176"/>
      <c r="D24" s="177"/>
      <c r="E24" s="1" t="s">
        <v>85</v>
      </c>
      <c r="F24" s="1" t="s">
        <v>86</v>
      </c>
      <c r="G24" s="1" t="s">
        <v>87</v>
      </c>
      <c r="H24" s="1" t="s">
        <v>88</v>
      </c>
      <c r="I24" s="1" t="s">
        <v>89</v>
      </c>
      <c r="J24" s="106" t="s">
        <v>0</v>
      </c>
      <c r="K24" s="101"/>
      <c r="L24" s="128"/>
      <c r="M24" s="26"/>
      <c r="N24" s="26"/>
      <c r="O24" s="26"/>
      <c r="P24" s="26"/>
    </row>
    <row r="25" spans="1:16" s="28" customFormat="1" ht="18" customHeight="1">
      <c r="A25" s="178" t="s">
        <v>90</v>
      </c>
      <c r="B25" s="179"/>
      <c r="C25" s="179"/>
      <c r="D25" s="180"/>
      <c r="E25" s="181"/>
      <c r="F25" s="181"/>
      <c r="G25" s="182"/>
      <c r="H25" s="182">
        <f>SUM(H26:H46)</f>
        <v>0</v>
      </c>
      <c r="I25" s="182">
        <f>SUM(I26:I46)</f>
        <v>1530000</v>
      </c>
      <c r="J25" s="183" t="s">
        <v>91</v>
      </c>
      <c r="K25" s="184"/>
      <c r="L25" s="185"/>
      <c r="M25" s="26"/>
      <c r="N25" s="26"/>
      <c r="O25" s="26"/>
      <c r="P25" s="26"/>
    </row>
    <row r="26" spans="1:12" s="26" customFormat="1" ht="18" customHeight="1">
      <c r="A26" s="186" t="s">
        <v>92</v>
      </c>
      <c r="B26" s="187"/>
      <c r="C26" s="187"/>
      <c r="D26" s="188"/>
      <c r="E26" s="181"/>
      <c r="F26" s="181"/>
      <c r="G26" s="182"/>
      <c r="H26" s="182"/>
      <c r="I26" s="189"/>
      <c r="J26" s="190"/>
      <c r="K26" s="191"/>
      <c r="L26" s="192"/>
    </row>
    <row r="27" spans="1:12" s="26" customFormat="1" ht="22.5" customHeight="1">
      <c r="A27" s="193" t="s">
        <v>93</v>
      </c>
      <c r="B27" s="194"/>
      <c r="C27" s="194"/>
      <c r="D27" s="195"/>
      <c r="E27" s="181" t="s">
        <v>94</v>
      </c>
      <c r="F27" s="181" t="s">
        <v>95</v>
      </c>
      <c r="G27" s="182">
        <v>2000</v>
      </c>
      <c r="H27" s="182"/>
      <c r="I27" s="182">
        <v>1530000</v>
      </c>
      <c r="J27" s="196" t="s">
        <v>96</v>
      </c>
      <c r="K27" s="197"/>
      <c r="L27" s="198"/>
    </row>
    <row r="28" spans="1:12" s="26" customFormat="1" ht="12.75" customHeight="1">
      <c r="A28" s="193"/>
      <c r="B28" s="199"/>
      <c r="C28" s="199"/>
      <c r="D28" s="200"/>
      <c r="E28" s="181"/>
      <c r="F28" s="181"/>
      <c r="G28" s="182"/>
      <c r="H28" s="182"/>
      <c r="I28" s="189"/>
      <c r="J28" s="201"/>
      <c r="K28" s="202"/>
      <c r="L28" s="203"/>
    </row>
    <row r="29" spans="1:12" s="26" customFormat="1" ht="12.75" customHeight="1">
      <c r="A29" s="204"/>
      <c r="B29" s="205"/>
      <c r="C29" s="205"/>
      <c r="D29" s="206"/>
      <c r="E29" s="181"/>
      <c r="F29" s="181"/>
      <c r="G29" s="182"/>
      <c r="H29" s="182"/>
      <c r="I29" s="189"/>
      <c r="J29" s="207"/>
      <c r="K29" s="208"/>
      <c r="L29" s="209"/>
    </row>
    <row r="30" spans="1:12" s="26" customFormat="1" ht="12.75" customHeight="1">
      <c r="A30" s="210"/>
      <c r="B30" s="211"/>
      <c r="C30" s="211"/>
      <c r="D30" s="212"/>
      <c r="E30" s="181"/>
      <c r="F30" s="181"/>
      <c r="G30" s="182"/>
      <c r="H30" s="182"/>
      <c r="I30" s="189"/>
      <c r="J30" s="213"/>
      <c r="K30" s="214"/>
      <c r="L30" s="215"/>
    </row>
    <row r="31" spans="1:12" s="26" customFormat="1" ht="13.5" customHeight="1">
      <c r="A31" s="210"/>
      <c r="B31" s="216"/>
      <c r="C31" s="211"/>
      <c r="D31" s="212"/>
      <c r="E31" s="181"/>
      <c r="F31" s="181"/>
      <c r="G31" s="182"/>
      <c r="H31" s="182"/>
      <c r="I31" s="189"/>
      <c r="J31" s="213"/>
      <c r="K31" s="214"/>
      <c r="L31" s="215"/>
    </row>
    <row r="32" spans="1:12" s="26" customFormat="1" ht="11.25" customHeight="1">
      <c r="A32" s="210"/>
      <c r="B32" s="217"/>
      <c r="C32" s="211"/>
      <c r="D32" s="212"/>
      <c r="E32" s="181"/>
      <c r="F32" s="181"/>
      <c r="G32" s="182"/>
      <c r="H32" s="182"/>
      <c r="I32" s="189"/>
      <c r="J32" s="207"/>
      <c r="K32" s="208"/>
      <c r="L32" s="209"/>
    </row>
    <row r="33" spans="1:12" s="26" customFormat="1" ht="16.5" customHeight="1">
      <c r="A33" s="210"/>
      <c r="B33" s="216"/>
      <c r="C33" s="211"/>
      <c r="D33" s="212"/>
      <c r="E33" s="181"/>
      <c r="F33" s="181"/>
      <c r="G33" s="182"/>
      <c r="H33" s="182"/>
      <c r="I33" s="189"/>
      <c r="J33" s="213"/>
      <c r="K33" s="214"/>
      <c r="L33" s="215"/>
    </row>
    <row r="34" spans="1:12" s="26" customFormat="1" ht="24" customHeight="1">
      <c r="A34" s="210"/>
      <c r="B34" s="216"/>
      <c r="C34" s="211"/>
      <c r="D34" s="212"/>
      <c r="E34" s="181"/>
      <c r="F34" s="181"/>
      <c r="G34" s="182"/>
      <c r="H34" s="182"/>
      <c r="I34" s="189"/>
      <c r="J34" s="213"/>
      <c r="K34" s="214"/>
      <c r="L34" s="215"/>
    </row>
    <row r="35" spans="1:12" s="26" customFormat="1" ht="12.75" customHeight="1">
      <c r="A35" s="210"/>
      <c r="B35" s="216"/>
      <c r="C35" s="211"/>
      <c r="D35" s="212"/>
      <c r="E35" s="181"/>
      <c r="F35" s="181"/>
      <c r="G35" s="182"/>
      <c r="H35" s="182"/>
      <c r="I35" s="189"/>
      <c r="J35" s="201"/>
      <c r="K35" s="202"/>
      <c r="L35" s="203"/>
    </row>
    <row r="36" spans="1:12" s="26" customFormat="1" ht="2.25" customHeight="1">
      <c r="A36" s="210"/>
      <c r="B36" s="217" t="s">
        <v>97</v>
      </c>
      <c r="C36" s="211"/>
      <c r="D36" s="212"/>
      <c r="E36" s="181"/>
      <c r="F36" s="181"/>
      <c r="G36" s="182"/>
      <c r="H36" s="182"/>
      <c r="I36" s="189"/>
      <c r="J36" s="201"/>
      <c r="K36" s="202"/>
      <c r="L36" s="203"/>
    </row>
    <row r="37" spans="1:12" s="26" customFormat="1" ht="12.75" customHeight="1">
      <c r="A37" s="210"/>
      <c r="B37" s="216"/>
      <c r="C37" s="211"/>
      <c r="D37" s="212"/>
      <c r="E37" s="181"/>
      <c r="F37" s="181"/>
      <c r="G37" s="182"/>
      <c r="H37" s="182"/>
      <c r="I37" s="189"/>
      <c r="J37" s="213"/>
      <c r="K37" s="214"/>
      <c r="L37" s="215"/>
    </row>
    <row r="38" spans="1:12" s="26" customFormat="1" ht="12.75" customHeight="1">
      <c r="A38" s="210"/>
      <c r="B38" s="216"/>
      <c r="C38" s="211"/>
      <c r="D38" s="212"/>
      <c r="E38" s="181"/>
      <c r="F38" s="218"/>
      <c r="G38" s="182"/>
      <c r="H38" s="182"/>
      <c r="I38" s="189"/>
      <c r="J38" s="213"/>
      <c r="K38" s="214"/>
      <c r="L38" s="215"/>
    </row>
    <row r="39" spans="1:12" s="26" customFormat="1" ht="12.75" customHeight="1">
      <c r="A39" s="219"/>
      <c r="B39" s="220"/>
      <c r="C39" s="220"/>
      <c r="D39" s="221"/>
      <c r="E39" s="27"/>
      <c r="F39" s="222"/>
      <c r="G39" s="31"/>
      <c r="H39" s="31"/>
      <c r="I39" s="82"/>
      <c r="J39" s="137"/>
      <c r="K39" s="223"/>
      <c r="L39" s="224"/>
    </row>
    <row r="40" spans="1:12" s="26" customFormat="1" ht="15" customHeight="1">
      <c r="A40" s="225"/>
      <c r="B40" s="226"/>
      <c r="C40" s="226"/>
      <c r="D40" s="227"/>
      <c r="E40" s="27"/>
      <c r="F40" s="222"/>
      <c r="G40" s="31"/>
      <c r="H40" s="31"/>
      <c r="I40" s="82"/>
      <c r="J40" s="137"/>
      <c r="K40" s="223"/>
      <c r="L40" s="224"/>
    </row>
    <row r="41" spans="1:12" s="26" customFormat="1" ht="12.75" customHeight="1">
      <c r="A41" s="29"/>
      <c r="B41" s="30"/>
      <c r="C41" s="30"/>
      <c r="D41" s="228"/>
      <c r="E41" s="27"/>
      <c r="F41" s="222"/>
      <c r="G41" s="31"/>
      <c r="H41" s="31"/>
      <c r="I41" s="82"/>
      <c r="J41" s="38"/>
      <c r="K41" s="229"/>
      <c r="L41" s="230"/>
    </row>
    <row r="42" spans="1:12" s="26" customFormat="1" ht="4.5" customHeight="1">
      <c r="A42" s="29"/>
      <c r="B42" s="19"/>
      <c r="C42" s="30"/>
      <c r="D42" s="228"/>
      <c r="E42" s="27"/>
      <c r="F42" s="222"/>
      <c r="G42" s="31"/>
      <c r="H42" s="31"/>
      <c r="I42" s="82"/>
      <c r="J42" s="38"/>
      <c r="K42" s="229"/>
      <c r="L42" s="230"/>
    </row>
    <row r="43" spans="1:12" s="26" customFormat="1" ht="12" customHeight="1">
      <c r="A43" s="29"/>
      <c r="B43" s="19"/>
      <c r="C43" s="30"/>
      <c r="D43" s="228"/>
      <c r="E43" s="27"/>
      <c r="F43" s="222"/>
      <c r="G43" s="31"/>
      <c r="H43" s="31"/>
      <c r="I43" s="82"/>
      <c r="J43" s="38"/>
      <c r="K43" s="229"/>
      <c r="L43" s="230"/>
    </row>
    <row r="44" spans="1:12" s="26" customFormat="1" ht="12.75" customHeight="1">
      <c r="A44" s="29"/>
      <c r="B44" s="19"/>
      <c r="C44" s="30"/>
      <c r="D44" s="228"/>
      <c r="E44" s="27"/>
      <c r="F44" s="222"/>
      <c r="G44" s="31"/>
      <c r="H44" s="31"/>
      <c r="I44" s="82"/>
      <c r="J44" s="38"/>
      <c r="K44" s="229"/>
      <c r="L44" s="230"/>
    </row>
    <row r="45" spans="1:12" s="26" customFormat="1" ht="3.75" customHeight="1">
      <c r="A45" s="29"/>
      <c r="B45" s="231"/>
      <c r="C45" s="30"/>
      <c r="D45" s="228"/>
      <c r="E45" s="27"/>
      <c r="F45" s="222"/>
      <c r="G45" s="31"/>
      <c r="H45" s="31"/>
      <c r="I45" s="82"/>
      <c r="J45" s="38"/>
      <c r="K45" s="229"/>
      <c r="L45" s="230"/>
    </row>
    <row r="46" spans="1:12" s="26" customFormat="1" ht="6" customHeight="1">
      <c r="A46" s="29"/>
      <c r="B46" s="19"/>
      <c r="C46" s="30"/>
      <c r="D46" s="228"/>
      <c r="E46" s="27"/>
      <c r="F46" s="222"/>
      <c r="G46" s="31"/>
      <c r="H46" s="31"/>
      <c r="I46" s="82"/>
      <c r="J46" s="38"/>
      <c r="K46" s="229"/>
      <c r="L46" s="230"/>
    </row>
    <row r="47" spans="1:12" s="26" customFormat="1" ht="12.75" customHeight="1">
      <c r="A47" s="29"/>
      <c r="B47" s="19"/>
      <c r="C47" s="30"/>
      <c r="D47" s="228"/>
      <c r="E47" s="27"/>
      <c r="F47" s="222"/>
      <c r="G47" s="31"/>
      <c r="H47" s="31"/>
      <c r="I47" s="82"/>
      <c r="J47" s="38"/>
      <c r="K47" s="229"/>
      <c r="L47" s="230"/>
    </row>
    <row r="48" spans="1:12" s="26" customFormat="1" ht="3" customHeight="1">
      <c r="A48" s="29"/>
      <c r="B48" s="19"/>
      <c r="C48" s="30"/>
      <c r="D48" s="228"/>
      <c r="E48" s="27"/>
      <c r="F48" s="222"/>
      <c r="G48" s="31"/>
      <c r="H48" s="31"/>
      <c r="I48" s="82"/>
      <c r="J48" s="38"/>
      <c r="K48" s="229"/>
      <c r="L48" s="230"/>
    </row>
    <row r="49" spans="1:12" ht="16.5">
      <c r="A49" s="29"/>
      <c r="B49" s="19"/>
      <c r="C49" s="30"/>
      <c r="D49" s="228"/>
      <c r="E49" s="29"/>
      <c r="F49" s="232"/>
      <c r="G49" s="232"/>
      <c r="H49" s="232"/>
      <c r="I49" s="232"/>
      <c r="J49" s="29"/>
      <c r="K49" s="19"/>
      <c r="L49" s="36"/>
    </row>
    <row r="50" spans="1:12" ht="16.5">
      <c r="A50" s="29"/>
      <c r="B50" s="231"/>
      <c r="C50" s="30"/>
      <c r="D50" s="228"/>
      <c r="E50" s="29"/>
      <c r="F50" s="232"/>
      <c r="G50" s="232"/>
      <c r="H50" s="232"/>
      <c r="I50" s="232"/>
      <c r="J50" s="29"/>
      <c r="K50" s="19"/>
      <c r="L50" s="36"/>
    </row>
    <row r="51" spans="1:12" ht="16.5">
      <c r="A51" s="29"/>
      <c r="B51" s="19"/>
      <c r="C51" s="30"/>
      <c r="D51" s="228"/>
      <c r="E51" s="29"/>
      <c r="F51" s="232"/>
      <c r="G51" s="232"/>
      <c r="H51" s="232"/>
      <c r="I51" s="232"/>
      <c r="J51" s="29"/>
      <c r="K51" s="19"/>
      <c r="L51" s="36"/>
    </row>
    <row r="52" spans="1:12" ht="16.5">
      <c r="A52" s="29"/>
      <c r="B52" s="19"/>
      <c r="C52" s="30"/>
      <c r="D52" s="228"/>
      <c r="E52" s="29"/>
      <c r="F52" s="232"/>
      <c r="G52" s="232"/>
      <c r="H52" s="232"/>
      <c r="I52" s="232"/>
      <c r="J52" s="29"/>
      <c r="K52" s="19"/>
      <c r="L52" s="36"/>
    </row>
    <row r="53" spans="1:12" ht="77.25" customHeight="1">
      <c r="A53" s="32"/>
      <c r="B53" s="33"/>
      <c r="C53" s="34"/>
      <c r="D53" s="233"/>
      <c r="E53" s="32"/>
      <c r="F53" s="234"/>
      <c r="G53" s="234"/>
      <c r="H53" s="234"/>
      <c r="I53" s="234"/>
      <c r="J53" s="32"/>
      <c r="K53" s="33"/>
      <c r="L53" s="235"/>
    </row>
  </sheetData>
  <sheetProtection/>
  <mergeCells count="33">
    <mergeCell ref="A28:D28"/>
    <mergeCell ref="J36:L36"/>
    <mergeCell ref="A27:D27"/>
    <mergeCell ref="B21:L23"/>
    <mergeCell ref="J24:L24"/>
    <mergeCell ref="A25:D25"/>
    <mergeCell ref="J25:L26"/>
    <mergeCell ref="A26:D26"/>
    <mergeCell ref="J39:L39"/>
    <mergeCell ref="J40:L40"/>
    <mergeCell ref="J27:L27"/>
    <mergeCell ref="J28:L28"/>
    <mergeCell ref="J37:L38"/>
    <mergeCell ref="J32:L34"/>
    <mergeCell ref="J35:L35"/>
    <mergeCell ref="F8:G8"/>
    <mergeCell ref="H8:I8"/>
    <mergeCell ref="J8:K8"/>
    <mergeCell ref="C1:K2"/>
    <mergeCell ref="L2:L3"/>
    <mergeCell ref="C3:K5"/>
    <mergeCell ref="C6:K6"/>
    <mergeCell ref="L4:L5"/>
    <mergeCell ref="A39:D39"/>
    <mergeCell ref="A7:E7"/>
    <mergeCell ref="F7:I7"/>
    <mergeCell ref="A9:A23"/>
    <mergeCell ref="B9:L20"/>
    <mergeCell ref="J29:L31"/>
    <mergeCell ref="A24:D24"/>
    <mergeCell ref="K7:L7"/>
    <mergeCell ref="A8:B8"/>
    <mergeCell ref="C8:E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view="pageBreakPreview" zoomScaleSheetLayoutView="100" workbookViewId="0" topLeftCell="A7">
      <selection activeCell="O29" sqref="O29"/>
    </sheetView>
  </sheetViews>
  <sheetFormatPr defaultColWidth="9.00390625" defaultRowHeight="16.5"/>
  <cols>
    <col min="1" max="1" width="4.25390625" style="22" customWidth="1"/>
    <col min="2" max="2" width="7.50390625" style="22" customWidth="1"/>
    <col min="3" max="3" width="3.875" style="22" customWidth="1"/>
    <col min="4" max="4" width="2.875" style="22" customWidth="1"/>
    <col min="5" max="5" width="6.25390625" style="22" customWidth="1"/>
    <col min="6" max="6" width="6.875" style="22" customWidth="1"/>
    <col min="7" max="7" width="9.625" style="22" customWidth="1"/>
    <col min="8" max="9" width="11.625" style="22" customWidth="1"/>
    <col min="10" max="10" width="9.875" style="22" customWidth="1"/>
    <col min="11" max="11" width="5.00390625" style="22" customWidth="1"/>
    <col min="12" max="12" width="15.875" style="22" customWidth="1"/>
    <col min="13" max="16384" width="9.00390625" style="22" customWidth="1"/>
  </cols>
  <sheetData>
    <row r="1" spans="1:12" ht="9.75" customHeight="1">
      <c r="A1" s="21"/>
      <c r="B1" s="80"/>
      <c r="C1" s="129" t="s">
        <v>69</v>
      </c>
      <c r="D1" s="129"/>
      <c r="E1" s="129"/>
      <c r="F1" s="129"/>
      <c r="G1" s="129"/>
      <c r="H1" s="129"/>
      <c r="I1" s="129"/>
      <c r="J1" s="129"/>
      <c r="K1" s="129"/>
      <c r="L1" s="20"/>
    </row>
    <row r="2" spans="1:12" ht="8.25" customHeight="1">
      <c r="A2" s="21"/>
      <c r="B2" s="80"/>
      <c r="C2" s="129"/>
      <c r="D2" s="129"/>
      <c r="E2" s="129"/>
      <c r="F2" s="129"/>
      <c r="G2" s="129"/>
      <c r="H2" s="129"/>
      <c r="I2" s="129"/>
      <c r="J2" s="129"/>
      <c r="K2" s="129"/>
      <c r="L2" s="103" t="s">
        <v>70</v>
      </c>
    </row>
    <row r="3" spans="1:12" ht="8.25" customHeight="1">
      <c r="A3" s="23"/>
      <c r="B3" s="23"/>
      <c r="C3" s="104" t="s">
        <v>71</v>
      </c>
      <c r="D3" s="104"/>
      <c r="E3" s="104"/>
      <c r="F3" s="104"/>
      <c r="G3" s="104"/>
      <c r="H3" s="104"/>
      <c r="I3" s="104"/>
      <c r="J3" s="104"/>
      <c r="K3" s="104"/>
      <c r="L3" s="103"/>
    </row>
    <row r="4" spans="1:12" ht="8.25" customHeight="1">
      <c r="A4" s="23"/>
      <c r="B4" s="23"/>
      <c r="C4" s="104"/>
      <c r="D4" s="104"/>
      <c r="E4" s="104"/>
      <c r="F4" s="104"/>
      <c r="G4" s="104"/>
      <c r="H4" s="104"/>
      <c r="I4" s="104"/>
      <c r="J4" s="104"/>
      <c r="K4" s="104"/>
      <c r="L4" s="139" t="s">
        <v>98</v>
      </c>
    </row>
    <row r="5" spans="1:12" ht="11.25" customHeight="1">
      <c r="A5" s="40"/>
      <c r="B5" s="40"/>
      <c r="C5" s="138"/>
      <c r="D5" s="138"/>
      <c r="E5" s="138"/>
      <c r="F5" s="138"/>
      <c r="G5" s="138"/>
      <c r="H5" s="138"/>
      <c r="I5" s="138"/>
      <c r="J5" s="138"/>
      <c r="K5" s="138"/>
      <c r="L5" s="105"/>
    </row>
    <row r="6" spans="1:12" ht="21" customHeight="1">
      <c r="A6" s="24"/>
      <c r="B6" s="24"/>
      <c r="C6" s="132" t="s">
        <v>73</v>
      </c>
      <c r="D6" s="132"/>
      <c r="E6" s="132"/>
      <c r="F6" s="132"/>
      <c r="G6" s="132"/>
      <c r="H6" s="132"/>
      <c r="I6" s="132"/>
      <c r="J6" s="132"/>
      <c r="K6" s="132"/>
      <c r="L6" s="151" t="s">
        <v>74</v>
      </c>
    </row>
    <row r="7" spans="1:12" ht="29.25" customHeight="1">
      <c r="A7" s="142" t="s">
        <v>75</v>
      </c>
      <c r="B7" s="142"/>
      <c r="C7" s="142"/>
      <c r="D7" s="142"/>
      <c r="E7" s="142"/>
      <c r="F7" s="143" t="s">
        <v>99</v>
      </c>
      <c r="G7" s="144"/>
      <c r="H7" s="144"/>
      <c r="I7" s="145"/>
      <c r="J7" s="81" t="s">
        <v>77</v>
      </c>
      <c r="K7" s="152" t="s">
        <v>100</v>
      </c>
      <c r="L7" s="153"/>
    </row>
    <row r="8" spans="1:12" ht="29.25" customHeight="1">
      <c r="A8" s="142" t="s">
        <v>79</v>
      </c>
      <c r="B8" s="142"/>
      <c r="C8" s="133">
        <v>141020</v>
      </c>
      <c r="D8" s="134"/>
      <c r="E8" s="135"/>
      <c r="F8" s="136" t="s">
        <v>80</v>
      </c>
      <c r="G8" s="136"/>
      <c r="H8" s="130">
        <f>(H25-I25)/1000</f>
        <v>5592</v>
      </c>
      <c r="I8" s="131"/>
      <c r="J8" s="146" t="s">
        <v>81</v>
      </c>
      <c r="K8" s="147"/>
      <c r="L8" s="25">
        <f>C8+H8</f>
        <v>146612</v>
      </c>
    </row>
    <row r="9" spans="1:12" s="26" customFormat="1" ht="18" customHeight="1">
      <c r="A9" s="157" t="s">
        <v>33</v>
      </c>
      <c r="B9" s="158" t="s">
        <v>101</v>
      </c>
      <c r="C9" s="159"/>
      <c r="D9" s="159"/>
      <c r="E9" s="160"/>
      <c r="F9" s="160"/>
      <c r="G9" s="160"/>
      <c r="H9" s="160"/>
      <c r="I9" s="160"/>
      <c r="J9" s="160"/>
      <c r="K9" s="160"/>
      <c r="L9" s="161"/>
    </row>
    <row r="10" spans="1:12" s="26" customFormat="1" ht="12.75" customHeight="1">
      <c r="A10" s="162"/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s="26" customFormat="1" ht="12.75" customHeight="1">
      <c r="A11" s="162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5"/>
    </row>
    <row r="12" spans="1:12" s="26" customFormat="1" ht="12.75" customHeight="1">
      <c r="A12" s="162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s="26" customFormat="1" ht="12.75" customHeight="1">
      <c r="A13" s="162"/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5"/>
    </row>
    <row r="14" spans="1:12" s="26" customFormat="1" ht="12.75" customHeight="1">
      <c r="A14" s="162"/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1:12" s="26" customFormat="1" ht="12.75" customHeight="1">
      <c r="A15" s="162"/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5"/>
    </row>
    <row r="16" spans="1:12" s="26" customFormat="1" ht="12.75" customHeight="1">
      <c r="A16" s="162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s="26" customFormat="1" ht="12.75" customHeight="1">
      <c r="A17" s="162"/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2" s="26" customFormat="1" ht="12.75" customHeight="1">
      <c r="A18" s="162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8"/>
    </row>
    <row r="19" spans="1:12" s="26" customFormat="1" ht="12.75" customHeight="1">
      <c r="A19" s="162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8"/>
    </row>
    <row r="20" spans="1:12" s="26" customFormat="1" ht="12.75" customHeight="1">
      <c r="A20" s="162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8"/>
    </row>
    <row r="21" spans="1:12" s="26" customFormat="1" ht="12.75" customHeight="1">
      <c r="A21" s="162"/>
      <c r="B21" s="169" t="s">
        <v>102</v>
      </c>
      <c r="C21" s="170"/>
      <c r="D21" s="170"/>
      <c r="E21" s="167"/>
      <c r="F21" s="167"/>
      <c r="G21" s="167"/>
      <c r="H21" s="167"/>
      <c r="I21" s="167"/>
      <c r="J21" s="167"/>
      <c r="K21" s="167"/>
      <c r="L21" s="168"/>
    </row>
    <row r="22" spans="1:12" s="26" customFormat="1" ht="12.75" customHeight="1">
      <c r="A22" s="162"/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8"/>
    </row>
    <row r="23" spans="1:12" s="26" customFormat="1" ht="12.75" customHeight="1">
      <c r="A23" s="171"/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6" ht="21.75" customHeight="1">
      <c r="A24" s="175" t="s">
        <v>84</v>
      </c>
      <c r="B24" s="176"/>
      <c r="C24" s="176"/>
      <c r="D24" s="236"/>
      <c r="E24" s="1" t="s">
        <v>85</v>
      </c>
      <c r="F24" s="1" t="s">
        <v>86</v>
      </c>
      <c r="G24" s="1" t="s">
        <v>87</v>
      </c>
      <c r="H24" s="102" t="s">
        <v>88</v>
      </c>
      <c r="I24" s="1" t="s">
        <v>89</v>
      </c>
      <c r="J24" s="101" t="s">
        <v>0</v>
      </c>
      <c r="K24" s="101"/>
      <c r="L24" s="128"/>
      <c r="M24" s="26"/>
      <c r="N24" s="26"/>
      <c r="O24" s="26"/>
      <c r="P24" s="26"/>
    </row>
    <row r="25" spans="1:16" s="28" customFormat="1" ht="16.5">
      <c r="A25" s="140" t="s">
        <v>90</v>
      </c>
      <c r="B25" s="141"/>
      <c r="C25" s="141"/>
      <c r="D25" s="237"/>
      <c r="E25" s="222"/>
      <c r="F25" s="222"/>
      <c r="G25" s="31"/>
      <c r="H25" s="238">
        <f>SUM(H27:H39)</f>
        <v>5592000</v>
      </c>
      <c r="I25" s="239"/>
      <c r="J25" s="183" t="s">
        <v>103</v>
      </c>
      <c r="K25" s="184"/>
      <c r="L25" s="185"/>
      <c r="M25" s="26"/>
      <c r="N25" s="26"/>
      <c r="O25" s="26"/>
      <c r="P25" s="26"/>
    </row>
    <row r="26" spans="1:16" s="28" customFormat="1" ht="16.5">
      <c r="A26" s="219" t="s">
        <v>104</v>
      </c>
      <c r="B26" s="240"/>
      <c r="C26" s="240"/>
      <c r="D26" s="241"/>
      <c r="E26" s="222"/>
      <c r="F26" s="222"/>
      <c r="G26" s="31"/>
      <c r="H26" s="238"/>
      <c r="I26" s="242"/>
      <c r="J26" s="243"/>
      <c r="K26" s="244"/>
      <c r="L26" s="245"/>
      <c r="M26" s="26"/>
      <c r="N26" s="26"/>
      <c r="O26" s="26"/>
      <c r="P26" s="26"/>
    </row>
    <row r="27" spans="1:12" s="26" customFormat="1" ht="20.25" customHeight="1">
      <c r="A27" s="246" t="s">
        <v>105</v>
      </c>
      <c r="B27" s="247"/>
      <c r="C27" s="247"/>
      <c r="D27" s="248"/>
      <c r="E27" s="222"/>
      <c r="F27" s="222"/>
      <c r="G27" s="31"/>
      <c r="H27" s="238"/>
      <c r="I27" s="242"/>
      <c r="J27" s="190"/>
      <c r="K27" s="249"/>
      <c r="L27" s="192"/>
    </row>
    <row r="28" spans="1:12" s="26" customFormat="1" ht="16.5">
      <c r="A28" s="219" t="s">
        <v>106</v>
      </c>
      <c r="B28" s="240"/>
      <c r="C28" s="240"/>
      <c r="D28" s="241"/>
      <c r="E28" s="250"/>
      <c r="F28" s="250"/>
      <c r="G28" s="250"/>
      <c r="H28" s="251"/>
      <c r="I28" s="250"/>
      <c r="J28" s="252"/>
      <c r="K28" s="253"/>
      <c r="L28" s="254"/>
    </row>
    <row r="29" spans="1:12" s="26" customFormat="1" ht="25.5" customHeight="1">
      <c r="A29" s="193" t="s">
        <v>107</v>
      </c>
      <c r="B29" s="199"/>
      <c r="C29" s="199"/>
      <c r="D29" s="255"/>
      <c r="E29" s="218" t="s">
        <v>108</v>
      </c>
      <c r="F29" s="256">
        <v>820</v>
      </c>
      <c r="G29" s="257">
        <v>6000</v>
      </c>
      <c r="H29" s="256">
        <f>G29*F29</f>
        <v>4920000</v>
      </c>
      <c r="I29" s="189"/>
      <c r="J29" s="196" t="s">
        <v>109</v>
      </c>
      <c r="K29" s="197"/>
      <c r="L29" s="198"/>
    </row>
    <row r="30" spans="1:12" s="26" customFormat="1" ht="16.5">
      <c r="A30" s="246" t="s">
        <v>110</v>
      </c>
      <c r="B30" s="247"/>
      <c r="C30" s="247"/>
      <c r="D30" s="248"/>
      <c r="E30" s="222"/>
      <c r="F30" s="222"/>
      <c r="G30" s="31"/>
      <c r="H30" s="238"/>
      <c r="I30" s="82"/>
      <c r="J30" s="38"/>
      <c r="K30" s="229"/>
      <c r="L30" s="230"/>
    </row>
    <row r="31" spans="1:12" s="26" customFormat="1" ht="19.5" customHeight="1">
      <c r="A31" s="219" t="s">
        <v>106</v>
      </c>
      <c r="B31" s="240"/>
      <c r="C31" s="240"/>
      <c r="D31" s="241"/>
      <c r="E31" s="250"/>
      <c r="F31" s="250"/>
      <c r="G31" s="250"/>
      <c r="H31" s="238"/>
      <c r="I31" s="250"/>
      <c r="J31" s="252"/>
      <c r="K31" s="253"/>
      <c r="L31" s="254"/>
    </row>
    <row r="32" spans="1:12" s="26" customFormat="1" ht="65.25" customHeight="1">
      <c r="A32" s="201" t="s">
        <v>111</v>
      </c>
      <c r="B32" s="258"/>
      <c r="C32" s="258"/>
      <c r="D32" s="259"/>
      <c r="E32" s="218" t="s">
        <v>108</v>
      </c>
      <c r="F32" s="260">
        <v>135</v>
      </c>
      <c r="G32" s="257">
        <v>4975</v>
      </c>
      <c r="H32" s="256">
        <f>G32*F32+375</f>
        <v>672000</v>
      </c>
      <c r="I32" s="189"/>
      <c r="J32" s="243" t="s">
        <v>112</v>
      </c>
      <c r="K32" s="197"/>
      <c r="L32" s="198"/>
    </row>
    <row r="33" spans="1:12" s="26" customFormat="1" ht="16.5">
      <c r="A33" s="225"/>
      <c r="B33" s="226"/>
      <c r="C33" s="226"/>
      <c r="D33" s="227"/>
      <c r="E33" s="222"/>
      <c r="F33" s="222"/>
      <c r="G33" s="31"/>
      <c r="H33" s="238"/>
      <c r="I33" s="82"/>
      <c r="J33" s="137"/>
      <c r="K33" s="223"/>
      <c r="L33" s="224"/>
    </row>
    <row r="34" spans="1:12" s="26" customFormat="1" ht="16.5">
      <c r="A34" s="29"/>
      <c r="B34" s="30"/>
      <c r="C34" s="30"/>
      <c r="D34" s="261"/>
      <c r="E34" s="222"/>
      <c r="F34" s="222"/>
      <c r="G34" s="31"/>
      <c r="H34" s="238"/>
      <c r="I34" s="82"/>
      <c r="J34" s="38"/>
      <c r="K34" s="229"/>
      <c r="L34" s="230"/>
    </row>
    <row r="35" spans="1:12" s="26" customFormat="1" ht="16.5">
      <c r="A35" s="29"/>
      <c r="B35" s="19"/>
      <c r="C35" s="30"/>
      <c r="D35" s="261"/>
      <c r="E35" s="222"/>
      <c r="F35" s="222"/>
      <c r="G35" s="31"/>
      <c r="H35" s="238"/>
      <c r="I35" s="82"/>
      <c r="J35" s="38"/>
      <c r="K35" s="229"/>
      <c r="L35" s="230"/>
    </row>
    <row r="36" spans="1:12" s="26" customFormat="1" ht="16.5">
      <c r="A36" s="29"/>
      <c r="B36" s="19"/>
      <c r="C36" s="30"/>
      <c r="D36" s="261"/>
      <c r="E36" s="222"/>
      <c r="F36" s="222"/>
      <c r="G36" s="31"/>
      <c r="H36" s="238"/>
      <c r="I36" s="82"/>
      <c r="J36" s="38"/>
      <c r="K36" s="229"/>
      <c r="L36" s="230"/>
    </row>
    <row r="37" spans="1:12" s="26" customFormat="1" ht="16.5">
      <c r="A37" s="29"/>
      <c r="B37" s="19"/>
      <c r="C37" s="30"/>
      <c r="D37" s="261"/>
      <c r="E37" s="222"/>
      <c r="F37" s="222"/>
      <c r="G37" s="31"/>
      <c r="H37" s="238"/>
      <c r="I37" s="82"/>
      <c r="J37" s="38"/>
      <c r="K37" s="229"/>
      <c r="L37" s="230"/>
    </row>
    <row r="38" spans="1:12" s="26" customFormat="1" ht="16.5">
      <c r="A38" s="29"/>
      <c r="B38" s="231"/>
      <c r="C38" s="30"/>
      <c r="D38" s="261"/>
      <c r="E38" s="222"/>
      <c r="F38" s="222"/>
      <c r="G38" s="31"/>
      <c r="H38" s="238"/>
      <c r="I38" s="82"/>
      <c r="J38" s="38"/>
      <c r="K38" s="229"/>
      <c r="L38" s="230"/>
    </row>
    <row r="39" spans="1:12" s="26" customFormat="1" ht="16.5">
      <c r="A39" s="29"/>
      <c r="B39" s="19"/>
      <c r="C39" s="30"/>
      <c r="D39" s="261"/>
      <c r="E39" s="222"/>
      <c r="F39" s="222"/>
      <c r="G39" s="31"/>
      <c r="H39" s="238"/>
      <c r="I39" s="82"/>
      <c r="J39" s="38"/>
      <c r="K39" s="229"/>
      <c r="L39" s="230"/>
    </row>
    <row r="40" spans="1:12" s="26" customFormat="1" ht="16.5">
      <c r="A40" s="29"/>
      <c r="B40" s="19"/>
      <c r="C40" s="30"/>
      <c r="D40" s="261"/>
      <c r="E40" s="222"/>
      <c r="F40" s="222"/>
      <c r="G40" s="31"/>
      <c r="H40" s="238"/>
      <c r="I40" s="82"/>
      <c r="J40" s="38"/>
      <c r="K40" s="229"/>
      <c r="L40" s="230"/>
    </row>
    <row r="41" spans="1:12" s="26" customFormat="1" ht="16.5">
      <c r="A41" s="29"/>
      <c r="B41" s="19"/>
      <c r="C41" s="30"/>
      <c r="D41" s="261"/>
      <c r="E41" s="232"/>
      <c r="F41" s="232"/>
      <c r="G41" s="232"/>
      <c r="H41" s="19"/>
      <c r="I41" s="232"/>
      <c r="J41" s="29"/>
      <c r="K41" s="19"/>
      <c r="L41" s="36"/>
    </row>
    <row r="42" spans="1:12" s="26" customFormat="1" ht="12.75" customHeight="1">
      <c r="A42" s="29"/>
      <c r="B42" s="231"/>
      <c r="C42" s="30"/>
      <c r="D42" s="261"/>
      <c r="E42" s="232"/>
      <c r="F42" s="232"/>
      <c r="G42" s="232"/>
      <c r="H42" s="19"/>
      <c r="I42" s="232"/>
      <c r="J42" s="29"/>
      <c r="K42" s="19"/>
      <c r="L42" s="36"/>
    </row>
    <row r="43" spans="1:12" s="26" customFormat="1" ht="3" customHeight="1" hidden="1">
      <c r="A43" s="29"/>
      <c r="B43" s="19"/>
      <c r="C43" s="30"/>
      <c r="D43" s="261"/>
      <c r="E43" s="232"/>
      <c r="F43" s="232"/>
      <c r="G43" s="232"/>
      <c r="H43" s="19"/>
      <c r="I43" s="232"/>
      <c r="J43" s="29"/>
      <c r="K43" s="19"/>
      <c r="L43" s="36"/>
    </row>
    <row r="44" spans="1:12" s="26" customFormat="1" ht="82.5" customHeight="1">
      <c r="A44" s="32"/>
      <c r="B44" s="33"/>
      <c r="C44" s="34"/>
      <c r="D44" s="262"/>
      <c r="E44" s="234"/>
      <c r="F44" s="234"/>
      <c r="G44" s="234"/>
      <c r="H44" s="33"/>
      <c r="I44" s="234"/>
      <c r="J44" s="32"/>
      <c r="K44" s="33"/>
      <c r="L44" s="235"/>
    </row>
    <row r="45" spans="1:12" s="26" customFormat="1" ht="114.75" customHeight="1" hidden="1">
      <c r="A45" s="32"/>
      <c r="B45" s="33"/>
      <c r="C45" s="34"/>
      <c r="D45" s="262"/>
      <c r="E45" s="234"/>
      <c r="F45" s="234"/>
      <c r="G45" s="234"/>
      <c r="H45" s="33"/>
      <c r="I45" s="234"/>
      <c r="J45" s="33"/>
      <c r="K45" s="33"/>
      <c r="L45" s="235"/>
    </row>
    <row r="46" spans="1:12" s="26" customFormat="1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s="26" customFormat="1" ht="3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s="26" customFormat="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s="26" customFormat="1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s="26" customFormat="1" ht="3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</sheetData>
  <sheetProtection/>
  <mergeCells count="31">
    <mergeCell ref="B21:L23"/>
    <mergeCell ref="A30:D30"/>
    <mergeCell ref="A32:D32"/>
    <mergeCell ref="A7:E7"/>
    <mergeCell ref="F7:I7"/>
    <mergeCell ref="A9:A23"/>
    <mergeCell ref="B9:L20"/>
    <mergeCell ref="A24:D24"/>
    <mergeCell ref="K7:L7"/>
    <mergeCell ref="A8:B8"/>
    <mergeCell ref="C8:E8"/>
    <mergeCell ref="F8:G8"/>
    <mergeCell ref="H8:I8"/>
    <mergeCell ref="J8:K8"/>
    <mergeCell ref="C1:K2"/>
    <mergeCell ref="L2:L3"/>
    <mergeCell ref="C3:K5"/>
    <mergeCell ref="C6:K6"/>
    <mergeCell ref="L4:L5"/>
    <mergeCell ref="J32:L32"/>
    <mergeCell ref="J33:L33"/>
    <mergeCell ref="J29:L29"/>
    <mergeCell ref="A28:D28"/>
    <mergeCell ref="A31:D31"/>
    <mergeCell ref="A29:D29"/>
    <mergeCell ref="J24:L24"/>
    <mergeCell ref="A25:D25"/>
    <mergeCell ref="J25:L27"/>
    <mergeCell ref="A27:D27"/>
    <mergeCell ref="I25:I27"/>
    <mergeCell ref="A26:D2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showGridLines="0" view="pageBreakPreview" zoomScaleSheetLayoutView="100" workbookViewId="0" topLeftCell="A1">
      <selection activeCell="O28" sqref="O28"/>
    </sheetView>
  </sheetViews>
  <sheetFormatPr defaultColWidth="9.00390625" defaultRowHeight="16.5"/>
  <cols>
    <col min="1" max="1" width="4.25390625" style="22" customWidth="1"/>
    <col min="2" max="2" width="7.50390625" style="22" customWidth="1"/>
    <col min="3" max="3" width="3.875" style="22" customWidth="1"/>
    <col min="4" max="4" width="2.875" style="22" customWidth="1"/>
    <col min="5" max="5" width="6.25390625" style="22" customWidth="1"/>
    <col min="6" max="6" width="6.125" style="22" customWidth="1"/>
    <col min="7" max="7" width="11.375" style="22" customWidth="1"/>
    <col min="8" max="9" width="11.625" style="22" customWidth="1"/>
    <col min="10" max="10" width="9.875" style="22" customWidth="1"/>
    <col min="11" max="11" width="5.00390625" style="22" customWidth="1"/>
    <col min="12" max="12" width="16.25390625" style="22" customWidth="1"/>
    <col min="13" max="16384" width="9.00390625" style="22" customWidth="1"/>
  </cols>
  <sheetData>
    <row r="1" spans="1:12" ht="9.75" customHeight="1">
      <c r="A1" s="21"/>
      <c r="B1" s="80"/>
      <c r="C1" s="129" t="s">
        <v>114</v>
      </c>
      <c r="D1" s="129"/>
      <c r="E1" s="129"/>
      <c r="F1" s="129"/>
      <c r="G1" s="129"/>
      <c r="H1" s="129"/>
      <c r="I1" s="129"/>
      <c r="J1" s="129"/>
      <c r="K1" s="129"/>
      <c r="L1" s="20"/>
    </row>
    <row r="2" spans="1:12" ht="8.25" customHeight="1">
      <c r="A2" s="21"/>
      <c r="B2" s="80"/>
      <c r="C2" s="129"/>
      <c r="D2" s="129"/>
      <c r="E2" s="129"/>
      <c r="F2" s="129"/>
      <c r="G2" s="129"/>
      <c r="H2" s="129"/>
      <c r="I2" s="129"/>
      <c r="J2" s="129"/>
      <c r="K2" s="129"/>
      <c r="L2" s="103" t="s">
        <v>115</v>
      </c>
    </row>
    <row r="3" spans="1:12" ht="8.25" customHeight="1">
      <c r="A3" s="23"/>
      <c r="B3" s="23"/>
      <c r="C3" s="104" t="s">
        <v>116</v>
      </c>
      <c r="D3" s="104"/>
      <c r="E3" s="104"/>
      <c r="F3" s="104"/>
      <c r="G3" s="104"/>
      <c r="H3" s="104"/>
      <c r="I3" s="104"/>
      <c r="J3" s="104"/>
      <c r="K3" s="104"/>
      <c r="L3" s="103"/>
    </row>
    <row r="4" spans="1:12" ht="8.25" customHeight="1">
      <c r="A4" s="23"/>
      <c r="B4" s="23"/>
      <c r="C4" s="104"/>
      <c r="D4" s="104"/>
      <c r="E4" s="104"/>
      <c r="F4" s="104"/>
      <c r="G4" s="104"/>
      <c r="H4" s="104"/>
      <c r="I4" s="104"/>
      <c r="J4" s="104"/>
      <c r="K4" s="104"/>
      <c r="L4" s="139" t="s">
        <v>117</v>
      </c>
    </row>
    <row r="5" spans="1:12" ht="11.25" customHeight="1">
      <c r="A5" s="40"/>
      <c r="B5" s="40"/>
      <c r="C5" s="138"/>
      <c r="D5" s="138"/>
      <c r="E5" s="138"/>
      <c r="F5" s="138"/>
      <c r="G5" s="138"/>
      <c r="H5" s="138"/>
      <c r="I5" s="138"/>
      <c r="J5" s="138"/>
      <c r="K5" s="138"/>
      <c r="L5" s="105"/>
    </row>
    <row r="6" spans="1:12" ht="21" customHeight="1">
      <c r="A6" s="24"/>
      <c r="B6" s="24"/>
      <c r="C6" s="132" t="s">
        <v>118</v>
      </c>
      <c r="D6" s="132"/>
      <c r="E6" s="132"/>
      <c r="F6" s="132"/>
      <c r="G6" s="132"/>
      <c r="H6" s="132"/>
      <c r="I6" s="132"/>
      <c r="J6" s="132"/>
      <c r="K6" s="132"/>
      <c r="L6" s="151" t="s">
        <v>119</v>
      </c>
    </row>
    <row r="7" spans="1:12" ht="29.25" customHeight="1">
      <c r="A7" s="142" t="s">
        <v>120</v>
      </c>
      <c r="B7" s="142"/>
      <c r="C7" s="142"/>
      <c r="D7" s="142"/>
      <c r="E7" s="142"/>
      <c r="F7" s="143" t="s">
        <v>121</v>
      </c>
      <c r="G7" s="144"/>
      <c r="H7" s="144"/>
      <c r="I7" s="145"/>
      <c r="J7" s="81" t="s">
        <v>122</v>
      </c>
      <c r="K7" s="152" t="s">
        <v>123</v>
      </c>
      <c r="L7" s="153"/>
    </row>
    <row r="8" spans="1:12" ht="29.25" customHeight="1">
      <c r="A8" s="142" t="s">
        <v>124</v>
      </c>
      <c r="B8" s="142"/>
      <c r="C8" s="133">
        <v>47332</v>
      </c>
      <c r="D8" s="134"/>
      <c r="E8" s="135"/>
      <c r="F8" s="136" t="s">
        <v>125</v>
      </c>
      <c r="G8" s="136"/>
      <c r="H8" s="130">
        <f>(H25-I25)/1000</f>
        <v>11632</v>
      </c>
      <c r="I8" s="131"/>
      <c r="J8" s="146" t="s">
        <v>126</v>
      </c>
      <c r="K8" s="147"/>
      <c r="L8" s="25">
        <f>C8+H8</f>
        <v>58964</v>
      </c>
    </row>
    <row r="9" spans="1:12" s="26" customFormat="1" ht="18" customHeight="1">
      <c r="A9" s="157" t="s">
        <v>33</v>
      </c>
      <c r="B9" s="158" t="s">
        <v>113</v>
      </c>
      <c r="C9" s="159"/>
      <c r="D9" s="159"/>
      <c r="E9" s="160"/>
      <c r="F9" s="160"/>
      <c r="G9" s="160"/>
      <c r="H9" s="160"/>
      <c r="I9" s="160"/>
      <c r="J9" s="160"/>
      <c r="K9" s="160"/>
      <c r="L9" s="161"/>
    </row>
    <row r="10" spans="1:12" s="26" customFormat="1" ht="12.75" customHeight="1">
      <c r="A10" s="162"/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s="26" customFormat="1" ht="12.75" customHeight="1">
      <c r="A11" s="162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5"/>
    </row>
    <row r="12" spans="1:12" s="26" customFormat="1" ht="12.75" customHeight="1">
      <c r="A12" s="162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s="26" customFormat="1" ht="12.75" customHeight="1">
      <c r="A13" s="162"/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5"/>
    </row>
    <row r="14" spans="1:12" s="26" customFormat="1" ht="12.75" customHeight="1">
      <c r="A14" s="162"/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1:12" s="26" customFormat="1" ht="12.75" customHeight="1">
      <c r="A15" s="162"/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5"/>
    </row>
    <row r="16" spans="1:12" s="26" customFormat="1" ht="12.75" customHeight="1">
      <c r="A16" s="162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s="26" customFormat="1" ht="12.75" customHeight="1">
      <c r="A17" s="162"/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2" s="26" customFormat="1" ht="12.75" customHeight="1">
      <c r="A18" s="162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8"/>
    </row>
    <row r="19" spans="1:12" s="26" customFormat="1" ht="12.75" customHeight="1">
      <c r="A19" s="162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8"/>
    </row>
    <row r="20" spans="1:12" s="26" customFormat="1" ht="12.75" customHeight="1">
      <c r="A20" s="162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8"/>
    </row>
    <row r="21" spans="1:12" s="26" customFormat="1" ht="12.75" customHeight="1">
      <c r="A21" s="162"/>
      <c r="B21" s="263" t="s">
        <v>127</v>
      </c>
      <c r="C21" s="264"/>
      <c r="D21" s="264"/>
      <c r="E21" s="164"/>
      <c r="F21" s="164"/>
      <c r="G21" s="164"/>
      <c r="H21" s="164"/>
      <c r="I21" s="164"/>
      <c r="J21" s="164"/>
      <c r="K21" s="164"/>
      <c r="L21" s="165"/>
    </row>
    <row r="22" spans="1:12" s="26" customFormat="1" ht="12.75" customHeight="1">
      <c r="A22" s="162"/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5"/>
    </row>
    <row r="23" spans="1:12" s="26" customFormat="1" ht="12.75" customHeight="1">
      <c r="A23" s="171"/>
      <c r="B23" s="265"/>
      <c r="C23" s="266"/>
      <c r="D23" s="266"/>
      <c r="E23" s="266"/>
      <c r="F23" s="266"/>
      <c r="G23" s="266"/>
      <c r="H23" s="266"/>
      <c r="I23" s="266"/>
      <c r="J23" s="266"/>
      <c r="K23" s="266"/>
      <c r="L23" s="267"/>
    </row>
    <row r="24" spans="1:16" ht="21.75" customHeight="1">
      <c r="A24" s="175" t="s">
        <v>128</v>
      </c>
      <c r="B24" s="176"/>
      <c r="C24" s="176"/>
      <c r="D24" s="177"/>
      <c r="E24" s="1" t="s">
        <v>129</v>
      </c>
      <c r="F24" s="1" t="s">
        <v>130</v>
      </c>
      <c r="G24" s="1" t="s">
        <v>131</v>
      </c>
      <c r="H24" s="1" t="s">
        <v>132</v>
      </c>
      <c r="I24" s="1" t="s">
        <v>133</v>
      </c>
      <c r="J24" s="106" t="s">
        <v>0</v>
      </c>
      <c r="K24" s="101"/>
      <c r="L24" s="128"/>
      <c r="M24" s="26"/>
      <c r="N24" s="26"/>
      <c r="O24" s="26"/>
      <c r="P24" s="26"/>
    </row>
    <row r="25" spans="1:16" s="28" customFormat="1" ht="21" customHeight="1">
      <c r="A25" s="140" t="s">
        <v>134</v>
      </c>
      <c r="B25" s="141"/>
      <c r="C25" s="141"/>
      <c r="D25" s="268"/>
      <c r="E25" s="27"/>
      <c r="F25" s="27"/>
      <c r="G25" s="269"/>
      <c r="H25" s="269">
        <f>SUM(H26:H34)</f>
        <v>12160000</v>
      </c>
      <c r="I25" s="269">
        <f>SUM(I26:I34)</f>
        <v>528000</v>
      </c>
      <c r="J25" s="183" t="s">
        <v>135</v>
      </c>
      <c r="K25" s="184"/>
      <c r="L25" s="185"/>
      <c r="M25" s="26"/>
      <c r="N25" s="26"/>
      <c r="O25" s="26"/>
      <c r="P25" s="26"/>
    </row>
    <row r="26" spans="1:12" s="26" customFormat="1" ht="21" customHeight="1">
      <c r="A26" s="246" t="s">
        <v>136</v>
      </c>
      <c r="B26" s="247"/>
      <c r="C26" s="247"/>
      <c r="D26" s="248"/>
      <c r="E26" s="27"/>
      <c r="F26" s="27"/>
      <c r="G26" s="269"/>
      <c r="H26" s="269"/>
      <c r="I26" s="270"/>
      <c r="J26" s="271"/>
      <c r="K26" s="272"/>
      <c r="L26" s="273"/>
    </row>
    <row r="27" spans="1:12" s="26" customFormat="1" ht="40.5" customHeight="1">
      <c r="A27" s="274" t="s">
        <v>137</v>
      </c>
      <c r="B27" s="199"/>
      <c r="C27" s="199"/>
      <c r="D27" s="275"/>
      <c r="E27" s="181" t="s">
        <v>138</v>
      </c>
      <c r="F27" s="181">
        <v>112</v>
      </c>
      <c r="G27" s="276">
        <v>25000</v>
      </c>
      <c r="H27" s="276">
        <f>G27*F27</f>
        <v>2800000</v>
      </c>
      <c r="I27" s="277"/>
      <c r="J27" s="243" t="s">
        <v>139</v>
      </c>
      <c r="K27" s="197"/>
      <c r="L27" s="198"/>
    </row>
    <row r="28" spans="1:12" s="26" customFormat="1" ht="40.5" customHeight="1">
      <c r="A28" s="274" t="s">
        <v>137</v>
      </c>
      <c r="B28" s="199"/>
      <c r="C28" s="199"/>
      <c r="D28" s="275"/>
      <c r="E28" s="181" t="s">
        <v>140</v>
      </c>
      <c r="F28" s="181">
        <v>1</v>
      </c>
      <c r="G28" s="276">
        <v>3500000</v>
      </c>
      <c r="H28" s="276">
        <f>G28*F28</f>
        <v>3500000</v>
      </c>
      <c r="I28" s="277"/>
      <c r="J28" s="243" t="s">
        <v>141</v>
      </c>
      <c r="K28" s="197"/>
      <c r="L28" s="198"/>
    </row>
    <row r="29" spans="1:12" s="26" customFormat="1" ht="40.5" customHeight="1">
      <c r="A29" s="274" t="s">
        <v>137</v>
      </c>
      <c r="B29" s="278"/>
      <c r="C29" s="278"/>
      <c r="D29" s="279"/>
      <c r="E29" s="181" t="s">
        <v>140</v>
      </c>
      <c r="F29" s="181">
        <v>1</v>
      </c>
      <c r="G29" s="276">
        <v>945000</v>
      </c>
      <c r="H29" s="276">
        <f>G29*F29</f>
        <v>945000</v>
      </c>
      <c r="I29" s="277"/>
      <c r="J29" s="243" t="s">
        <v>142</v>
      </c>
      <c r="K29" s="197"/>
      <c r="L29" s="198"/>
    </row>
    <row r="30" spans="1:12" s="26" customFormat="1" ht="40.5" customHeight="1">
      <c r="A30" s="274" t="s">
        <v>137</v>
      </c>
      <c r="B30" s="278"/>
      <c r="C30" s="278"/>
      <c r="D30" s="279"/>
      <c r="E30" s="181" t="s">
        <v>138</v>
      </c>
      <c r="F30" s="181">
        <v>1</v>
      </c>
      <c r="G30" s="276">
        <v>915000</v>
      </c>
      <c r="H30" s="276">
        <f>G30*F30</f>
        <v>915000</v>
      </c>
      <c r="I30" s="280"/>
      <c r="J30" s="243" t="s">
        <v>143</v>
      </c>
      <c r="K30" s="197"/>
      <c r="L30" s="198"/>
    </row>
    <row r="31" spans="1:12" s="26" customFormat="1" ht="40.5" customHeight="1">
      <c r="A31" s="274" t="s">
        <v>137</v>
      </c>
      <c r="B31" s="199"/>
      <c r="C31" s="199"/>
      <c r="D31" s="275"/>
      <c r="E31" s="181" t="s">
        <v>140</v>
      </c>
      <c r="F31" s="181">
        <v>1</v>
      </c>
      <c r="G31" s="276">
        <v>462000</v>
      </c>
      <c r="H31" s="276"/>
      <c r="I31" s="280">
        <v>462000</v>
      </c>
      <c r="J31" s="243" t="s">
        <v>144</v>
      </c>
      <c r="K31" s="281"/>
      <c r="L31" s="282"/>
    </row>
    <row r="32" spans="1:12" s="26" customFormat="1" ht="40.5" customHeight="1">
      <c r="A32" s="193" t="s">
        <v>145</v>
      </c>
      <c r="B32" s="199"/>
      <c r="C32" s="199"/>
      <c r="D32" s="275"/>
      <c r="E32" s="181" t="s">
        <v>138</v>
      </c>
      <c r="F32" s="181">
        <v>2</v>
      </c>
      <c r="G32" s="276">
        <v>2000000</v>
      </c>
      <c r="H32" s="276">
        <f>G32*F32</f>
        <v>4000000</v>
      </c>
      <c r="I32" s="280"/>
      <c r="J32" s="243" t="s">
        <v>146</v>
      </c>
      <c r="K32" s="281"/>
      <c r="L32" s="282"/>
    </row>
    <row r="33" spans="1:12" s="26" customFormat="1" ht="40.5" customHeight="1">
      <c r="A33" s="193" t="s">
        <v>145</v>
      </c>
      <c r="B33" s="278"/>
      <c r="C33" s="278"/>
      <c r="D33" s="279"/>
      <c r="E33" s="181" t="s">
        <v>140</v>
      </c>
      <c r="F33" s="181">
        <v>1</v>
      </c>
      <c r="G33" s="276">
        <v>66000</v>
      </c>
      <c r="H33" s="276"/>
      <c r="I33" s="280">
        <v>66000</v>
      </c>
      <c r="J33" s="243" t="s">
        <v>147</v>
      </c>
      <c r="K33" s="197"/>
      <c r="L33" s="198"/>
    </row>
    <row r="34" spans="1:12" s="26" customFormat="1" ht="21" customHeight="1">
      <c r="A34" s="219"/>
      <c r="B34" s="220"/>
      <c r="C34" s="220"/>
      <c r="D34" s="283"/>
      <c r="E34" s="27"/>
      <c r="F34" s="27"/>
      <c r="G34" s="31"/>
      <c r="H34" s="31"/>
      <c r="I34" s="82"/>
      <c r="J34" s="284"/>
      <c r="K34" s="285"/>
      <c r="L34" s="286"/>
    </row>
    <row r="35" spans="1:12" ht="21" customHeight="1">
      <c r="A35" s="107"/>
      <c r="B35" s="287"/>
      <c r="C35" s="30"/>
      <c r="D35" s="228"/>
      <c r="E35" s="107"/>
      <c r="F35" s="288"/>
      <c r="G35" s="288"/>
      <c r="H35" s="288"/>
      <c r="I35" s="288"/>
      <c r="J35" s="107"/>
      <c r="K35" s="35"/>
      <c r="L35" s="289"/>
    </row>
    <row r="36" spans="1:12" ht="21" customHeight="1">
      <c r="A36" s="107"/>
      <c r="B36" s="35"/>
      <c r="C36" s="30"/>
      <c r="D36" s="228"/>
      <c r="E36" s="107"/>
      <c r="F36" s="288"/>
      <c r="G36" s="288"/>
      <c r="H36" s="288"/>
      <c r="I36" s="288"/>
      <c r="J36" s="107"/>
      <c r="K36" s="35"/>
      <c r="L36" s="289"/>
    </row>
    <row r="37" spans="1:12" ht="56.25" customHeight="1">
      <c r="A37" s="290"/>
      <c r="B37" s="291"/>
      <c r="C37" s="34"/>
      <c r="D37" s="233"/>
      <c r="E37" s="290"/>
      <c r="F37" s="292"/>
      <c r="G37" s="292"/>
      <c r="H37" s="292"/>
      <c r="I37" s="292"/>
      <c r="J37" s="290"/>
      <c r="K37" s="291"/>
      <c r="L37" s="293"/>
    </row>
    <row r="38" spans="1:12" ht="0.75" customHeight="1" hidden="1">
      <c r="A38" s="290"/>
      <c r="B38" s="291"/>
      <c r="C38" s="34"/>
      <c r="D38" s="233"/>
      <c r="E38" s="290"/>
      <c r="F38" s="292"/>
      <c r="G38" s="292"/>
      <c r="H38" s="292"/>
      <c r="I38" s="292"/>
      <c r="J38" s="290"/>
      <c r="K38" s="291"/>
      <c r="L38" s="293"/>
    </row>
  </sheetData>
  <sheetProtection/>
  <mergeCells count="37">
    <mergeCell ref="A29:D29"/>
    <mergeCell ref="A31:D31"/>
    <mergeCell ref="J31:L31"/>
    <mergeCell ref="A30:D30"/>
    <mergeCell ref="J30:L30"/>
    <mergeCell ref="J29:L29"/>
    <mergeCell ref="A34:D34"/>
    <mergeCell ref="J34:L34"/>
    <mergeCell ref="A32:D32"/>
    <mergeCell ref="J32:L32"/>
    <mergeCell ref="A33:D33"/>
    <mergeCell ref="J33:L33"/>
    <mergeCell ref="C1:K2"/>
    <mergeCell ref="L2:L3"/>
    <mergeCell ref="C3:K5"/>
    <mergeCell ref="C6:K6"/>
    <mergeCell ref="L4:L5"/>
    <mergeCell ref="A27:D27"/>
    <mergeCell ref="J27:L27"/>
    <mergeCell ref="J28:L28"/>
    <mergeCell ref="A9:A23"/>
    <mergeCell ref="B9:L20"/>
    <mergeCell ref="A24:D24"/>
    <mergeCell ref="J24:L24"/>
    <mergeCell ref="A25:D25"/>
    <mergeCell ref="J25:L26"/>
    <mergeCell ref="A28:D28"/>
    <mergeCell ref="A26:D26"/>
    <mergeCell ref="K7:L7"/>
    <mergeCell ref="A8:B8"/>
    <mergeCell ref="C8:E8"/>
    <mergeCell ref="F8:G8"/>
    <mergeCell ref="H8:I8"/>
    <mergeCell ref="J8:K8"/>
    <mergeCell ref="A7:E7"/>
    <mergeCell ref="F7:I7"/>
    <mergeCell ref="B21:L2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HP29"/>
  <sheetViews>
    <sheetView tabSelected="1" workbookViewId="0" topLeftCell="A1">
      <selection activeCell="R28" sqref="R26:R28"/>
    </sheetView>
  </sheetViews>
  <sheetFormatPr defaultColWidth="9.00390625" defaultRowHeight="16.5"/>
  <cols>
    <col min="1" max="1" width="15.875" style="3" customWidth="1"/>
    <col min="2" max="2" width="9.875" style="3" customWidth="1"/>
    <col min="3" max="3" width="5.875" style="3" customWidth="1"/>
    <col min="4" max="5" width="8.25390625" style="3" customWidth="1"/>
    <col min="6" max="6" width="3.625" style="3" customWidth="1"/>
    <col min="7" max="7" width="3.75390625" style="3" customWidth="1"/>
    <col min="8" max="8" width="7.75390625" style="3" customWidth="1"/>
    <col min="9" max="10" width="4.375" style="3" customWidth="1"/>
    <col min="11" max="11" width="5.25390625" style="3" customWidth="1"/>
    <col min="12" max="13" width="4.375" style="3" customWidth="1"/>
    <col min="14" max="14" width="7.75390625" style="3" customWidth="1"/>
    <col min="15" max="16384" width="9.00390625" style="3" customWidth="1"/>
  </cols>
  <sheetData>
    <row r="1" spans="1:14" ht="23.25" customHeight="1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26.25" customHeight="1">
      <c r="A2" s="125" t="s">
        <v>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3:14" ht="24" customHeight="1">
      <c r="C3" s="83"/>
      <c r="D3" s="84" t="s">
        <v>165</v>
      </c>
      <c r="F3" s="83"/>
      <c r="G3" s="83"/>
      <c r="H3" s="83"/>
      <c r="I3" s="83"/>
      <c r="J3" s="83"/>
      <c r="K3" s="83"/>
      <c r="N3" s="85" t="s">
        <v>36</v>
      </c>
    </row>
    <row r="4" spans="1:224" ht="24.75" customHeight="1">
      <c r="A4" s="148" t="s">
        <v>37</v>
      </c>
      <c r="B4" s="149" t="s">
        <v>38</v>
      </c>
      <c r="C4" s="149" t="s">
        <v>39</v>
      </c>
      <c r="D4" s="149"/>
      <c r="E4" s="149"/>
      <c r="F4" s="149"/>
      <c r="G4" s="149"/>
      <c r="H4" s="149"/>
      <c r="I4" s="149" t="s">
        <v>40</v>
      </c>
      <c r="J4" s="149"/>
      <c r="K4" s="149"/>
      <c r="L4" s="149"/>
      <c r="M4" s="149"/>
      <c r="N4" s="149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</row>
    <row r="5" spans="1:224" ht="75" customHeight="1">
      <c r="A5" s="148"/>
      <c r="B5" s="150"/>
      <c r="C5" s="87" t="s">
        <v>41</v>
      </c>
      <c r="D5" s="87" t="s">
        <v>42</v>
      </c>
      <c r="E5" s="87" t="s">
        <v>43</v>
      </c>
      <c r="F5" s="87" t="s">
        <v>44</v>
      </c>
      <c r="G5" s="87" t="s">
        <v>45</v>
      </c>
      <c r="H5" s="87" t="s">
        <v>46</v>
      </c>
      <c r="I5" s="87" t="s">
        <v>41</v>
      </c>
      <c r="J5" s="87" t="s">
        <v>42</v>
      </c>
      <c r="K5" s="88" t="s">
        <v>47</v>
      </c>
      <c r="L5" s="87" t="s">
        <v>43</v>
      </c>
      <c r="M5" s="87" t="s">
        <v>48</v>
      </c>
      <c r="N5" s="87" t="s">
        <v>46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</row>
    <row r="6" spans="1:14" s="91" customFormat="1" ht="30" customHeight="1">
      <c r="A6" s="89" t="s">
        <v>49</v>
      </c>
      <c r="B6" s="294">
        <f>SUM(H6,N6)</f>
        <v>15694</v>
      </c>
      <c r="C6" s="300">
        <f>C7+C9</f>
        <v>0</v>
      </c>
      <c r="D6" s="294">
        <f>D9</f>
        <v>5592</v>
      </c>
      <c r="E6" s="294">
        <f>E8</f>
        <v>-1530</v>
      </c>
      <c r="F6" s="294"/>
      <c r="G6" s="294"/>
      <c r="H6" s="294">
        <f>D6+E6</f>
        <v>4062</v>
      </c>
      <c r="I6" s="294"/>
      <c r="J6" s="294"/>
      <c r="K6" s="294">
        <f>K25</f>
        <v>11632</v>
      </c>
      <c r="L6" s="294"/>
      <c r="M6" s="294"/>
      <c r="N6" s="294">
        <f>N25</f>
        <v>11632</v>
      </c>
    </row>
    <row r="7" spans="1:14" s="91" customFormat="1" ht="30" customHeight="1">
      <c r="A7" s="92" t="s">
        <v>50</v>
      </c>
      <c r="B7" s="294">
        <f>SUM(H7,N7)</f>
        <v>-1530</v>
      </c>
      <c r="C7" s="300">
        <f>C8</f>
        <v>0</v>
      </c>
      <c r="D7" s="295">
        <f>D8</f>
        <v>0</v>
      </c>
      <c r="E7" s="294">
        <f>E8</f>
        <v>-1530</v>
      </c>
      <c r="F7" s="294"/>
      <c r="G7" s="294"/>
      <c r="H7" s="294">
        <f>SUM(C7:G7)</f>
        <v>-1530</v>
      </c>
      <c r="I7" s="294"/>
      <c r="J7" s="294"/>
      <c r="K7" s="294"/>
      <c r="L7" s="294"/>
      <c r="M7" s="294"/>
      <c r="N7" s="294"/>
    </row>
    <row r="8" spans="1:14" s="91" customFormat="1" ht="30" customHeight="1">
      <c r="A8" s="92" t="s">
        <v>157</v>
      </c>
      <c r="B8" s="294">
        <f>SUM(H8,N8)</f>
        <v>-1530</v>
      </c>
      <c r="C8" s="90"/>
      <c r="D8" s="294"/>
      <c r="E8" s="296">
        <v>-1530</v>
      </c>
      <c r="F8" s="294"/>
      <c r="G8" s="294"/>
      <c r="H8" s="294">
        <f>SUM(C8:G8)</f>
        <v>-1530</v>
      </c>
      <c r="I8" s="294"/>
      <c r="J8" s="294"/>
      <c r="K8" s="294"/>
      <c r="L8" s="294"/>
      <c r="M8" s="294"/>
      <c r="N8" s="294"/>
    </row>
    <row r="9" spans="1:14" s="91" customFormat="1" ht="30" customHeight="1">
      <c r="A9" s="92" t="s">
        <v>51</v>
      </c>
      <c r="B9" s="295">
        <f>D9</f>
        <v>5592</v>
      </c>
      <c r="C9" s="294"/>
      <c r="D9" s="294">
        <f>D10</f>
        <v>5592</v>
      </c>
      <c r="E9" s="294"/>
      <c r="F9" s="294"/>
      <c r="G9" s="294"/>
      <c r="H9" s="294">
        <f aca="true" t="shared" si="0" ref="H9:H24">SUM(C9:G9)</f>
        <v>5592</v>
      </c>
      <c r="I9" s="294"/>
      <c r="J9" s="294"/>
      <c r="K9" s="294"/>
      <c r="L9" s="294"/>
      <c r="M9" s="294"/>
      <c r="N9" s="294"/>
    </row>
    <row r="10" spans="1:14" s="91" customFormat="1" ht="30" customHeight="1">
      <c r="A10" s="92" t="s">
        <v>154</v>
      </c>
      <c r="B10" s="295">
        <f>D10</f>
        <v>5592</v>
      </c>
      <c r="C10" s="294"/>
      <c r="D10" s="294">
        <v>5592</v>
      </c>
      <c r="E10" s="296"/>
      <c r="F10" s="294"/>
      <c r="G10" s="294"/>
      <c r="H10" s="294">
        <f t="shared" si="0"/>
        <v>5592</v>
      </c>
      <c r="I10" s="294"/>
      <c r="J10" s="294"/>
      <c r="K10" s="294"/>
      <c r="L10" s="294"/>
      <c r="M10" s="294"/>
      <c r="N10" s="294"/>
    </row>
    <row r="11" spans="1:14" s="91" customFormat="1" ht="30" customHeight="1" hidden="1">
      <c r="A11" s="92" t="s">
        <v>52</v>
      </c>
      <c r="B11" s="295">
        <f>H11+N11</f>
        <v>0</v>
      </c>
      <c r="C11" s="294"/>
      <c r="D11" s="294"/>
      <c r="E11" s="296"/>
      <c r="F11" s="294"/>
      <c r="G11" s="294"/>
      <c r="H11" s="294">
        <f t="shared" si="0"/>
        <v>0</v>
      </c>
      <c r="I11" s="294"/>
      <c r="J11" s="294"/>
      <c r="K11" s="294"/>
      <c r="L11" s="294"/>
      <c r="M11" s="294"/>
      <c r="N11" s="294"/>
    </row>
    <row r="12" spans="1:14" s="91" customFormat="1" ht="30" customHeight="1" hidden="1">
      <c r="A12" s="92" t="s">
        <v>53</v>
      </c>
      <c r="B12" s="295"/>
      <c r="C12" s="294"/>
      <c r="D12" s="294"/>
      <c r="E12" s="296"/>
      <c r="F12" s="294"/>
      <c r="G12" s="294"/>
      <c r="H12" s="294">
        <f t="shared" si="0"/>
        <v>0</v>
      </c>
      <c r="I12" s="294"/>
      <c r="J12" s="294"/>
      <c r="K12" s="294"/>
      <c r="L12" s="294"/>
      <c r="M12" s="294"/>
      <c r="N12" s="294"/>
    </row>
    <row r="13" spans="1:14" s="91" customFormat="1" ht="30" customHeight="1" hidden="1">
      <c r="A13" s="92" t="s">
        <v>54</v>
      </c>
      <c r="B13" s="295"/>
      <c r="C13" s="294"/>
      <c r="D13" s="294"/>
      <c r="E13" s="297"/>
      <c r="F13" s="294"/>
      <c r="G13" s="294"/>
      <c r="H13" s="294">
        <f t="shared" si="0"/>
        <v>0</v>
      </c>
      <c r="I13" s="294"/>
      <c r="J13" s="294"/>
      <c r="K13" s="294"/>
      <c r="L13" s="294"/>
      <c r="M13" s="294"/>
      <c r="N13" s="294"/>
    </row>
    <row r="14" spans="1:14" s="91" customFormat="1" ht="30" customHeight="1" hidden="1">
      <c r="A14" s="92" t="s">
        <v>55</v>
      </c>
      <c r="B14" s="295"/>
      <c r="C14" s="294"/>
      <c r="D14" s="294"/>
      <c r="E14" s="297"/>
      <c r="F14" s="294"/>
      <c r="G14" s="294"/>
      <c r="H14" s="294">
        <f t="shared" si="0"/>
        <v>0</v>
      </c>
      <c r="I14" s="294"/>
      <c r="J14" s="294"/>
      <c r="K14" s="294"/>
      <c r="L14" s="294"/>
      <c r="M14" s="294"/>
      <c r="N14" s="294"/>
    </row>
    <row r="15" spans="1:14" s="91" customFormat="1" ht="30" customHeight="1" hidden="1">
      <c r="A15" s="92" t="s">
        <v>56</v>
      </c>
      <c r="B15" s="295">
        <f aca="true" t="shared" si="1" ref="B15:B24">H15+N15</f>
        <v>0</v>
      </c>
      <c r="C15" s="294"/>
      <c r="D15" s="294"/>
      <c r="E15" s="297"/>
      <c r="F15" s="294"/>
      <c r="G15" s="294"/>
      <c r="H15" s="294">
        <f t="shared" si="0"/>
        <v>0</v>
      </c>
      <c r="I15" s="294"/>
      <c r="J15" s="294"/>
      <c r="K15" s="294"/>
      <c r="L15" s="294"/>
      <c r="M15" s="294"/>
      <c r="N15" s="294"/>
    </row>
    <row r="16" spans="1:14" s="91" customFormat="1" ht="30" customHeight="1" hidden="1">
      <c r="A16" s="94" t="s">
        <v>57</v>
      </c>
      <c r="B16" s="295">
        <f t="shared" si="1"/>
        <v>0</v>
      </c>
      <c r="C16" s="294"/>
      <c r="D16" s="294"/>
      <c r="E16" s="297"/>
      <c r="F16" s="294"/>
      <c r="G16" s="294"/>
      <c r="H16" s="294">
        <f t="shared" si="0"/>
        <v>0</v>
      </c>
      <c r="I16" s="294"/>
      <c r="J16" s="294"/>
      <c r="K16" s="294"/>
      <c r="L16" s="294"/>
      <c r="M16" s="294"/>
      <c r="N16" s="294"/>
    </row>
    <row r="17" spans="1:14" s="91" customFormat="1" ht="30" customHeight="1" hidden="1">
      <c r="A17" s="92" t="s">
        <v>58</v>
      </c>
      <c r="B17" s="295">
        <f t="shared" si="1"/>
        <v>0</v>
      </c>
      <c r="C17" s="294"/>
      <c r="D17" s="294"/>
      <c r="E17" s="297"/>
      <c r="F17" s="294"/>
      <c r="G17" s="294"/>
      <c r="H17" s="294">
        <f t="shared" si="0"/>
        <v>0</v>
      </c>
      <c r="I17" s="294"/>
      <c r="J17" s="294"/>
      <c r="K17" s="294"/>
      <c r="L17" s="294"/>
      <c r="M17" s="294"/>
      <c r="N17" s="294"/>
    </row>
    <row r="18" spans="1:14" s="91" customFormat="1" ht="30" customHeight="1" hidden="1">
      <c r="A18" s="92" t="s">
        <v>59</v>
      </c>
      <c r="B18" s="295">
        <f t="shared" si="1"/>
        <v>0</v>
      </c>
      <c r="C18" s="294"/>
      <c r="D18" s="294"/>
      <c r="E18" s="297"/>
      <c r="F18" s="294"/>
      <c r="G18" s="294"/>
      <c r="H18" s="294">
        <f t="shared" si="0"/>
        <v>0</v>
      </c>
      <c r="I18" s="294"/>
      <c r="J18" s="294"/>
      <c r="K18" s="294"/>
      <c r="L18" s="294"/>
      <c r="M18" s="294"/>
      <c r="N18" s="294"/>
    </row>
    <row r="19" spans="1:14" s="91" customFormat="1" ht="30" customHeight="1" hidden="1">
      <c r="A19" s="92" t="s">
        <v>60</v>
      </c>
      <c r="B19" s="295">
        <f t="shared" si="1"/>
        <v>0</v>
      </c>
      <c r="C19" s="294"/>
      <c r="D19" s="294"/>
      <c r="E19" s="297"/>
      <c r="F19" s="294"/>
      <c r="G19" s="294"/>
      <c r="H19" s="294">
        <f t="shared" si="0"/>
        <v>0</v>
      </c>
      <c r="I19" s="294"/>
      <c r="J19" s="294"/>
      <c r="K19" s="294"/>
      <c r="L19" s="294"/>
      <c r="M19" s="294"/>
      <c r="N19" s="294"/>
    </row>
    <row r="20" spans="1:14" s="91" customFormat="1" ht="30" customHeight="1" hidden="1">
      <c r="A20" s="92" t="s">
        <v>61</v>
      </c>
      <c r="B20" s="295">
        <f t="shared" si="1"/>
        <v>0</v>
      </c>
      <c r="C20" s="294"/>
      <c r="D20" s="294"/>
      <c r="E20" s="297"/>
      <c r="F20" s="294"/>
      <c r="G20" s="294"/>
      <c r="H20" s="294">
        <f t="shared" si="0"/>
        <v>0</v>
      </c>
      <c r="I20" s="294"/>
      <c r="J20" s="294"/>
      <c r="K20" s="294"/>
      <c r="L20" s="294"/>
      <c r="M20" s="294"/>
      <c r="N20" s="294"/>
    </row>
    <row r="21" spans="1:14" s="91" customFormat="1" ht="30" customHeight="1" hidden="1">
      <c r="A21" s="95" t="s">
        <v>62</v>
      </c>
      <c r="B21" s="295">
        <f t="shared" si="1"/>
        <v>0</v>
      </c>
      <c r="C21" s="294"/>
      <c r="D21" s="294"/>
      <c r="E21" s="297"/>
      <c r="F21" s="294"/>
      <c r="G21" s="294"/>
      <c r="H21" s="294">
        <f t="shared" si="0"/>
        <v>0</v>
      </c>
      <c r="I21" s="294"/>
      <c r="J21" s="294"/>
      <c r="K21" s="294"/>
      <c r="L21" s="294"/>
      <c r="M21" s="294"/>
      <c r="N21" s="294"/>
    </row>
    <row r="22" spans="1:14" s="91" customFormat="1" ht="30" customHeight="1" hidden="1">
      <c r="A22" s="95" t="s">
        <v>16</v>
      </c>
      <c r="B22" s="295">
        <f t="shared" si="1"/>
        <v>0</v>
      </c>
      <c r="C22" s="294"/>
      <c r="D22" s="294"/>
      <c r="E22" s="297"/>
      <c r="F22" s="294"/>
      <c r="G22" s="294"/>
      <c r="H22" s="294">
        <f t="shared" si="0"/>
        <v>0</v>
      </c>
      <c r="I22" s="294"/>
      <c r="J22" s="294"/>
      <c r="K22" s="294"/>
      <c r="L22" s="294"/>
      <c r="M22" s="294"/>
      <c r="N22" s="294"/>
    </row>
    <row r="23" spans="1:14" s="91" customFormat="1" ht="30" customHeight="1" hidden="1">
      <c r="A23" s="95" t="s">
        <v>63</v>
      </c>
      <c r="B23" s="295">
        <f t="shared" si="1"/>
        <v>0</v>
      </c>
      <c r="C23" s="294"/>
      <c r="D23" s="294"/>
      <c r="E23" s="297"/>
      <c r="F23" s="294"/>
      <c r="G23" s="294"/>
      <c r="H23" s="294">
        <f t="shared" si="0"/>
        <v>0</v>
      </c>
      <c r="I23" s="294"/>
      <c r="J23" s="294"/>
      <c r="K23" s="294"/>
      <c r="L23" s="294"/>
      <c r="M23" s="294"/>
      <c r="N23" s="294"/>
    </row>
    <row r="24" spans="1:14" s="91" customFormat="1" ht="30" customHeight="1" hidden="1">
      <c r="A24" s="95" t="s">
        <v>64</v>
      </c>
      <c r="B24" s="295">
        <f t="shared" si="1"/>
        <v>0</v>
      </c>
      <c r="C24" s="294"/>
      <c r="D24" s="294"/>
      <c r="E24" s="297"/>
      <c r="F24" s="294"/>
      <c r="G24" s="294"/>
      <c r="H24" s="294">
        <f t="shared" si="0"/>
        <v>0</v>
      </c>
      <c r="I24" s="294"/>
      <c r="J24" s="294"/>
      <c r="K24" s="294"/>
      <c r="L24" s="294"/>
      <c r="M24" s="294"/>
      <c r="N24" s="294"/>
    </row>
    <row r="25" spans="1:14" s="91" customFormat="1" ht="30" customHeight="1">
      <c r="A25" s="95" t="s">
        <v>155</v>
      </c>
      <c r="B25" s="295">
        <f>K25</f>
        <v>11632</v>
      </c>
      <c r="C25" s="295"/>
      <c r="D25" s="295"/>
      <c r="E25" s="295"/>
      <c r="F25" s="295"/>
      <c r="G25" s="295"/>
      <c r="H25" s="294"/>
      <c r="I25" s="294"/>
      <c r="J25" s="294"/>
      <c r="K25" s="294">
        <f>SUM(K26)</f>
        <v>11632</v>
      </c>
      <c r="L25" s="294"/>
      <c r="M25" s="294"/>
      <c r="N25" s="294">
        <f>SUM(I25:M25)</f>
        <v>11632</v>
      </c>
    </row>
    <row r="26" spans="1:14" s="91" customFormat="1" ht="30" customHeight="1">
      <c r="A26" s="95" t="s">
        <v>156</v>
      </c>
      <c r="B26" s="295">
        <f>K26</f>
        <v>11632</v>
      </c>
      <c r="C26" s="294"/>
      <c r="D26" s="294"/>
      <c r="E26" s="297"/>
      <c r="F26" s="294"/>
      <c r="G26" s="294"/>
      <c r="H26" s="294"/>
      <c r="I26" s="294"/>
      <c r="J26" s="294"/>
      <c r="K26" s="294">
        <v>11632</v>
      </c>
      <c r="L26" s="294"/>
      <c r="M26" s="294"/>
      <c r="N26" s="294">
        <f>SUM(I26:M26)</f>
        <v>11632</v>
      </c>
    </row>
    <row r="27" spans="1:14" s="91" customFormat="1" ht="30" customHeight="1">
      <c r="A27" s="95"/>
      <c r="B27" s="93"/>
      <c r="C27" s="294"/>
      <c r="D27" s="294"/>
      <c r="E27" s="297"/>
      <c r="F27" s="37"/>
      <c r="G27" s="37"/>
      <c r="H27" s="37"/>
      <c r="I27" s="294"/>
      <c r="J27" s="294"/>
      <c r="K27" s="294"/>
      <c r="L27" s="294"/>
      <c r="M27" s="294"/>
      <c r="N27" s="37"/>
    </row>
    <row r="28" spans="1:14" s="91" customFormat="1" ht="30" customHeight="1">
      <c r="A28" s="96"/>
      <c r="B28" s="97"/>
      <c r="C28" s="298"/>
      <c r="D28" s="298"/>
      <c r="E28" s="299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30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ht="30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7">
    <mergeCell ref="A29:N29"/>
    <mergeCell ref="A1:N1"/>
    <mergeCell ref="A2:N2"/>
    <mergeCell ref="A4:A5"/>
    <mergeCell ref="I4:N4"/>
    <mergeCell ref="B4:B5"/>
    <mergeCell ref="C4:H4"/>
  </mergeCells>
  <printOptions/>
  <pageMargins left="0.7874015748031497" right="0.1968503937007874" top="0.5905511811023623" bottom="0.5905511811023623" header="0.5118110236220472" footer="0.3937007874015748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K17"/>
  <sheetViews>
    <sheetView workbookViewId="0" topLeftCell="A10">
      <selection activeCell="I7" sqref="I7"/>
    </sheetView>
  </sheetViews>
  <sheetFormatPr defaultColWidth="9.00390625" defaultRowHeight="16.5"/>
  <cols>
    <col min="1" max="1" width="9.375" style="0" customWidth="1"/>
    <col min="2" max="2" width="30.875" style="0" customWidth="1"/>
    <col min="3" max="3" width="11.875" style="0" customWidth="1"/>
    <col min="4" max="4" width="10.50390625" style="0" customWidth="1"/>
    <col min="5" max="5" width="16.50390625" style="0" customWidth="1"/>
    <col min="6" max="6" width="5.75390625" style="0" customWidth="1"/>
  </cols>
  <sheetData>
    <row r="1" spans="1:8" ht="23.25" customHeight="1">
      <c r="A1" s="41"/>
      <c r="B1" s="41"/>
      <c r="C1" s="41"/>
      <c r="D1" s="41"/>
      <c r="E1" s="41"/>
      <c r="F1" s="41"/>
      <c r="G1" s="42"/>
      <c r="H1" s="42"/>
    </row>
    <row r="2" spans="1:8" ht="38.25" customHeight="1">
      <c r="A2" s="114"/>
      <c r="B2" s="114"/>
      <c r="C2" s="114"/>
      <c r="D2" s="114"/>
      <c r="E2" s="114"/>
      <c r="F2" s="41"/>
      <c r="G2" s="42"/>
      <c r="H2" s="42"/>
    </row>
    <row r="3" spans="1:8" ht="33" customHeight="1">
      <c r="A3" s="41"/>
      <c r="B3" s="41"/>
      <c r="C3" s="41"/>
      <c r="D3" s="41"/>
      <c r="E3" s="41"/>
      <c r="F3" s="41"/>
      <c r="G3" s="42"/>
      <c r="H3" s="42"/>
    </row>
    <row r="4" spans="1:11" ht="21.75" customHeight="1">
      <c r="A4" s="41"/>
      <c r="B4" s="41"/>
      <c r="C4" s="41"/>
      <c r="D4" s="41"/>
      <c r="E4" s="41"/>
      <c r="F4" s="41"/>
      <c r="G4" s="42"/>
      <c r="H4" s="42"/>
      <c r="K4" s="42"/>
    </row>
    <row r="5" spans="1:8" ht="45" customHeight="1">
      <c r="A5" s="116"/>
      <c r="B5" s="116"/>
      <c r="C5" s="116"/>
      <c r="D5" s="116"/>
      <c r="E5" s="116"/>
      <c r="F5" s="41"/>
      <c r="G5" s="42"/>
      <c r="H5" s="42"/>
    </row>
    <row r="6" spans="1:8" ht="17.25">
      <c r="A6" s="41"/>
      <c r="B6" s="39"/>
      <c r="C6" s="98"/>
      <c r="D6" s="39"/>
      <c r="E6" s="39"/>
      <c r="F6" s="41"/>
      <c r="G6" s="42"/>
      <c r="H6" s="42"/>
    </row>
    <row r="7" spans="1:8" ht="108.75" customHeight="1">
      <c r="A7" s="41"/>
      <c r="B7" s="41"/>
      <c r="C7" s="41"/>
      <c r="D7" s="41"/>
      <c r="E7" s="41"/>
      <c r="F7" s="41"/>
      <c r="G7" s="42"/>
      <c r="H7" s="42"/>
    </row>
    <row r="8" spans="1:8" ht="4.5" customHeight="1">
      <c r="A8" s="41"/>
      <c r="B8" s="41"/>
      <c r="C8" s="41"/>
      <c r="D8" s="41"/>
      <c r="E8" s="41"/>
      <c r="F8" s="41"/>
      <c r="G8" s="42"/>
      <c r="H8" s="42"/>
    </row>
    <row r="9" spans="1:8" ht="75.75" customHeight="1">
      <c r="A9" s="43"/>
      <c r="B9" s="99" t="s">
        <v>65</v>
      </c>
      <c r="C9" s="100" t="s">
        <v>65</v>
      </c>
      <c r="D9" s="43"/>
      <c r="E9" s="43"/>
      <c r="F9" s="41"/>
      <c r="G9" s="42"/>
      <c r="H9" s="42"/>
    </row>
    <row r="10" spans="1:8" ht="66" customHeight="1">
      <c r="A10" s="43"/>
      <c r="B10" s="99" t="s">
        <v>65</v>
      </c>
      <c r="C10" s="100" t="s">
        <v>65</v>
      </c>
      <c r="D10" s="43"/>
      <c r="E10" s="43"/>
      <c r="F10" s="41"/>
      <c r="G10" s="42"/>
      <c r="H10" s="42"/>
    </row>
    <row r="11" spans="1:8" ht="88.5" customHeight="1">
      <c r="A11" s="41"/>
      <c r="B11" s="44"/>
      <c r="C11" s="44"/>
      <c r="D11" s="44"/>
      <c r="E11" s="44"/>
      <c r="F11" s="41"/>
      <c r="G11" s="42"/>
      <c r="H11" s="42"/>
    </row>
    <row r="12" spans="1:8" ht="72" customHeight="1">
      <c r="A12" s="41"/>
      <c r="B12" s="41"/>
      <c r="C12" s="41"/>
      <c r="D12" s="41"/>
      <c r="E12" s="41"/>
      <c r="F12" s="41"/>
      <c r="G12" s="42"/>
      <c r="H12" s="42"/>
    </row>
    <row r="13" spans="1:8" ht="73.5" customHeight="1">
      <c r="A13" s="45"/>
      <c r="B13" s="46"/>
      <c r="C13" s="47"/>
      <c r="D13" s="39"/>
      <c r="E13" s="46"/>
      <c r="F13" s="48"/>
      <c r="G13" s="42"/>
      <c r="H13" s="42"/>
    </row>
    <row r="14" spans="1:8" ht="19.5" customHeight="1">
      <c r="A14" s="41"/>
      <c r="B14" s="41"/>
      <c r="C14" s="41"/>
      <c r="D14" s="41"/>
      <c r="E14" s="41"/>
      <c r="F14" s="41"/>
      <c r="G14" s="42"/>
      <c r="H14" s="42"/>
    </row>
    <row r="15" spans="1:8" ht="19.5" customHeight="1">
      <c r="A15" s="42"/>
      <c r="B15" s="42"/>
      <c r="C15" s="42"/>
      <c r="D15" s="42"/>
      <c r="E15" s="42"/>
      <c r="F15" s="42"/>
      <c r="G15" s="42"/>
      <c r="H15" s="42"/>
    </row>
    <row r="16" spans="1:8" ht="16.5">
      <c r="A16" s="42"/>
      <c r="B16" s="42"/>
      <c r="C16" s="42"/>
      <c r="D16" s="42"/>
      <c r="E16" s="42"/>
      <c r="F16" s="42"/>
      <c r="G16" s="42"/>
      <c r="H16" s="42"/>
    </row>
    <row r="17" spans="1:8" ht="16.5">
      <c r="A17" s="42"/>
      <c r="B17" s="42"/>
      <c r="C17" s="42"/>
      <c r="D17" s="42"/>
      <c r="E17" s="42"/>
      <c r="F17" s="42"/>
      <c r="G17" s="42"/>
      <c r="H17" s="42"/>
    </row>
  </sheetData>
  <sheetProtection/>
  <mergeCells count="2">
    <mergeCell ref="A2:E2"/>
    <mergeCell ref="A5:E5"/>
  </mergeCells>
  <printOptions/>
  <pageMargins left="0.7874015748031497" right="0.1968503937007874" top="0.5905511811023623" bottom="0.5905511811023623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省政府主計處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一科</dc:creator>
  <cp:keywords/>
  <dc:description/>
  <cp:lastModifiedBy>power</cp:lastModifiedBy>
  <cp:lastPrinted>2016-07-26T03:48:19Z</cp:lastPrinted>
  <dcterms:created xsi:type="dcterms:W3CDTF">1999-01-08T02:32:23Z</dcterms:created>
  <dcterms:modified xsi:type="dcterms:W3CDTF">2017-09-12T07:35:47Z</dcterms:modified>
  <cp:category/>
  <cp:version/>
  <cp:contentType/>
  <cp:contentStatus/>
</cp:coreProperties>
</file>